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240" yWindow="45" windowWidth="20115" windowHeight="7995" activeTab="18"/>
  </bookViews>
  <sheets>
    <sheet name="5а" sheetId="1" r:id="rId1"/>
    <sheet name="5б" sheetId="2" r:id="rId2"/>
    <sheet name="5в" sheetId="3" r:id="rId3"/>
    <sheet name="5г" sheetId="4" r:id="rId4"/>
    <sheet name="6а" sheetId="5" r:id="rId5"/>
    <sheet name="6б" sheetId="6" r:id="rId6"/>
    <sheet name="6в" sheetId="7" r:id="rId7"/>
    <sheet name="7а" sheetId="8" r:id="rId8"/>
    <sheet name="7б" sheetId="9" r:id="rId9"/>
    <sheet name="7в" sheetId="10" r:id="rId10"/>
    <sheet name="8а" sheetId="11" r:id="rId11"/>
    <sheet name="8б" sheetId="12" r:id="rId12"/>
    <sheet name="8в" sheetId="13" r:id="rId13"/>
    <sheet name="8г" sheetId="14" r:id="rId14"/>
    <sheet name="9а" sheetId="15" r:id="rId15"/>
    <sheet name="9б" sheetId="16" r:id="rId16"/>
    <sheet name="9в" sheetId="17" r:id="rId17"/>
    <sheet name="10а" sheetId="18" r:id="rId18"/>
    <sheet name="11а" sheetId="19" r:id="rId19"/>
  </sheets>
  <calcPr calcId="125725"/>
</workbook>
</file>

<file path=xl/calcChain.xml><?xml version="1.0" encoding="utf-8"?>
<calcChain xmlns="http://schemas.openxmlformats.org/spreadsheetml/2006/main">
  <c r="Q47" i="19"/>
  <c r="Q46"/>
  <c r="Q45"/>
  <c r="N45"/>
  <c r="M45"/>
  <c r="L45"/>
  <c r="K45"/>
  <c r="J45"/>
  <c r="I45"/>
  <c r="H45"/>
  <c r="G45"/>
  <c r="F45"/>
  <c r="E45"/>
  <c r="D45"/>
  <c r="C45"/>
  <c r="Q44"/>
  <c r="Q43"/>
  <c r="N43"/>
  <c r="M43"/>
  <c r="L43"/>
  <c r="K43"/>
  <c r="J43"/>
  <c r="I43"/>
  <c r="H43"/>
  <c r="G43"/>
  <c r="F43"/>
  <c r="E43"/>
  <c r="D43"/>
  <c r="C43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P40" s="1"/>
  <c r="R40" s="1"/>
  <c r="P4"/>
  <c r="C48" s="1"/>
  <c r="Q47" i="18"/>
  <c r="Q46"/>
  <c r="Q45"/>
  <c r="N45"/>
  <c r="M45"/>
  <c r="L45"/>
  <c r="K45"/>
  <c r="J45"/>
  <c r="I45"/>
  <c r="H45"/>
  <c r="G45"/>
  <c r="F45"/>
  <c r="E45"/>
  <c r="D45"/>
  <c r="C45"/>
  <c r="Q44"/>
  <c r="Q43"/>
  <c r="N43"/>
  <c r="M43"/>
  <c r="L43"/>
  <c r="K43"/>
  <c r="J43"/>
  <c r="I43"/>
  <c r="H43"/>
  <c r="G43"/>
  <c r="F43"/>
  <c r="E43"/>
  <c r="D43"/>
  <c r="C43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P23" s="1"/>
  <c r="R23" s="1"/>
  <c r="Q47" i="17"/>
  <c r="Q46"/>
  <c r="Q45"/>
  <c r="N45"/>
  <c r="M45"/>
  <c r="L45"/>
  <c r="K45"/>
  <c r="J45"/>
  <c r="I45"/>
  <c r="H45"/>
  <c r="G45"/>
  <c r="F45"/>
  <c r="E45"/>
  <c r="D45"/>
  <c r="C45"/>
  <c r="Q44"/>
  <c r="Q43"/>
  <c r="C49" s="1"/>
  <c r="N43"/>
  <c r="M43"/>
  <c r="L43"/>
  <c r="K43"/>
  <c r="J43"/>
  <c r="I43"/>
  <c r="H43"/>
  <c r="G43"/>
  <c r="F43"/>
  <c r="E43"/>
  <c r="D43"/>
  <c r="C43"/>
  <c r="O41"/>
  <c r="P41" s="1"/>
  <c r="R41" s="1"/>
  <c r="O40"/>
  <c r="P40" s="1"/>
  <c r="R40" s="1"/>
  <c r="O39"/>
  <c r="P39" s="1"/>
  <c r="R39" s="1"/>
  <c r="O38"/>
  <c r="O37"/>
  <c r="P37" s="1"/>
  <c r="R37" s="1"/>
  <c r="O36"/>
  <c r="O35"/>
  <c r="P35" s="1"/>
  <c r="R35" s="1"/>
  <c r="O34"/>
  <c r="O33"/>
  <c r="P33" s="1"/>
  <c r="R33" s="1"/>
  <c r="O32"/>
  <c r="P32" s="1"/>
  <c r="R32" s="1"/>
  <c r="O31"/>
  <c r="P31" s="1"/>
  <c r="R31" s="1"/>
  <c r="O30"/>
  <c r="P30" s="1"/>
  <c r="R30" s="1"/>
  <c r="O29"/>
  <c r="P29" s="1"/>
  <c r="R29" s="1"/>
  <c r="O28"/>
  <c r="P28" s="1"/>
  <c r="R28" s="1"/>
  <c r="O27"/>
  <c r="P27" s="1"/>
  <c r="R27" s="1"/>
  <c r="O26"/>
  <c r="P26" s="1"/>
  <c r="R26" s="1"/>
  <c r="O25"/>
  <c r="P25" s="1"/>
  <c r="R25" s="1"/>
  <c r="O24"/>
  <c r="P24" s="1"/>
  <c r="R24" s="1"/>
  <c r="O23"/>
  <c r="P23" s="1"/>
  <c r="R23" s="1"/>
  <c r="O22"/>
  <c r="P22" s="1"/>
  <c r="R22" s="1"/>
  <c r="O21"/>
  <c r="P21" s="1"/>
  <c r="R21" s="1"/>
  <c r="O20"/>
  <c r="P20" s="1"/>
  <c r="R20" s="1"/>
  <c r="O19"/>
  <c r="P19" s="1"/>
  <c r="R19" s="1"/>
  <c r="O18"/>
  <c r="P18" s="1"/>
  <c r="R18" s="1"/>
  <c r="O17"/>
  <c r="P17" s="1"/>
  <c r="R17" s="1"/>
  <c r="O16"/>
  <c r="P16" s="1"/>
  <c r="R16" s="1"/>
  <c r="O15"/>
  <c r="O14"/>
  <c r="P14" s="1"/>
  <c r="R14" s="1"/>
  <c r="O13"/>
  <c r="P13" s="1"/>
  <c r="R13" s="1"/>
  <c r="O12"/>
  <c r="P12" s="1"/>
  <c r="R12" s="1"/>
  <c r="O11"/>
  <c r="P11" s="1"/>
  <c r="R11" s="1"/>
  <c r="O10"/>
  <c r="P10" s="1"/>
  <c r="R10" s="1"/>
  <c r="O9"/>
  <c r="P9" s="1"/>
  <c r="R9" s="1"/>
  <c r="O8"/>
  <c r="P38" s="1"/>
  <c r="R38" s="1"/>
  <c r="P4"/>
  <c r="C48" s="1"/>
  <c r="Q47" i="16"/>
  <c r="Q46"/>
  <c r="Q45"/>
  <c r="N45"/>
  <c r="M45"/>
  <c r="L45"/>
  <c r="K45"/>
  <c r="J45"/>
  <c r="I45"/>
  <c r="H45"/>
  <c r="G45"/>
  <c r="F45"/>
  <c r="E45"/>
  <c r="D45"/>
  <c r="C45"/>
  <c r="Q44"/>
  <c r="Q43"/>
  <c r="C49" s="1"/>
  <c r="N43"/>
  <c r="M43"/>
  <c r="L43"/>
  <c r="K43"/>
  <c r="J43"/>
  <c r="I43"/>
  <c r="H43"/>
  <c r="G43"/>
  <c r="F43"/>
  <c r="E43"/>
  <c r="D43"/>
  <c r="C43"/>
  <c r="O41"/>
  <c r="O40"/>
  <c r="P40" s="1"/>
  <c r="R40" s="1"/>
  <c r="O39"/>
  <c r="O38"/>
  <c r="P38" s="1"/>
  <c r="R38" s="1"/>
  <c r="O37"/>
  <c r="O36"/>
  <c r="P36" s="1"/>
  <c r="R36" s="1"/>
  <c r="O35"/>
  <c r="O34"/>
  <c r="P34" s="1"/>
  <c r="R34" s="1"/>
  <c r="O33"/>
  <c r="O32"/>
  <c r="P32" s="1"/>
  <c r="R32" s="1"/>
  <c r="O31"/>
  <c r="O30"/>
  <c r="P30" s="1"/>
  <c r="R30" s="1"/>
  <c r="O29"/>
  <c r="O28"/>
  <c r="P28" s="1"/>
  <c r="R28" s="1"/>
  <c r="O27"/>
  <c r="O26"/>
  <c r="P26" s="1"/>
  <c r="R26" s="1"/>
  <c r="O25"/>
  <c r="O24"/>
  <c r="P24" s="1"/>
  <c r="R24" s="1"/>
  <c r="O23"/>
  <c r="O22"/>
  <c r="P22" s="1"/>
  <c r="R22" s="1"/>
  <c r="O21"/>
  <c r="O20"/>
  <c r="P20" s="1"/>
  <c r="R20" s="1"/>
  <c r="O19"/>
  <c r="O18"/>
  <c r="P18" s="1"/>
  <c r="R18" s="1"/>
  <c r="O17"/>
  <c r="P17" s="1"/>
  <c r="R17" s="1"/>
  <c r="O16"/>
  <c r="P16" s="1"/>
  <c r="R16" s="1"/>
  <c r="O15"/>
  <c r="P15" s="1"/>
  <c r="R15" s="1"/>
  <c r="O14"/>
  <c r="P14" s="1"/>
  <c r="R14" s="1"/>
  <c r="O13"/>
  <c r="P13" s="1"/>
  <c r="R13" s="1"/>
  <c r="O12"/>
  <c r="P12" s="1"/>
  <c r="R12" s="1"/>
  <c r="O11"/>
  <c r="P11" s="1"/>
  <c r="R11" s="1"/>
  <c r="O10"/>
  <c r="P10" s="1"/>
  <c r="R10" s="1"/>
  <c r="O9"/>
  <c r="P9" s="1"/>
  <c r="R9" s="1"/>
  <c r="O8"/>
  <c r="P41" s="1"/>
  <c r="R41" s="1"/>
  <c r="P4"/>
  <c r="C48" s="1"/>
  <c r="Q47" i="15"/>
  <c r="Q46"/>
  <c r="Q45"/>
  <c r="N45"/>
  <c r="M45"/>
  <c r="L45"/>
  <c r="K45"/>
  <c r="J45"/>
  <c r="I45"/>
  <c r="H45"/>
  <c r="G45"/>
  <c r="F45"/>
  <c r="E45"/>
  <c r="D45"/>
  <c r="C45"/>
  <c r="Q44"/>
  <c r="Q43"/>
  <c r="C49" s="1"/>
  <c r="N43"/>
  <c r="M43"/>
  <c r="L43"/>
  <c r="K43"/>
  <c r="J43"/>
  <c r="I43"/>
  <c r="H43"/>
  <c r="G43"/>
  <c r="F43"/>
  <c r="E43"/>
  <c r="D43"/>
  <c r="C43"/>
  <c r="O41"/>
  <c r="P41" s="1"/>
  <c r="R41" s="1"/>
  <c r="O40"/>
  <c r="P40" s="1"/>
  <c r="R40" s="1"/>
  <c r="O39"/>
  <c r="P39" s="1"/>
  <c r="R39" s="1"/>
  <c r="O38"/>
  <c r="P38" s="1"/>
  <c r="R38" s="1"/>
  <c r="O37"/>
  <c r="P37" s="1"/>
  <c r="R37" s="1"/>
  <c r="O36"/>
  <c r="P36" s="1"/>
  <c r="R36" s="1"/>
  <c r="O35"/>
  <c r="P35" s="1"/>
  <c r="R35" s="1"/>
  <c r="O34"/>
  <c r="P34" s="1"/>
  <c r="R34" s="1"/>
  <c r="O33"/>
  <c r="P33" s="1"/>
  <c r="R33" s="1"/>
  <c r="O32"/>
  <c r="P32" s="1"/>
  <c r="R32" s="1"/>
  <c r="O31"/>
  <c r="P31" s="1"/>
  <c r="R31" s="1"/>
  <c r="O30"/>
  <c r="P30" s="1"/>
  <c r="R30" s="1"/>
  <c r="O29"/>
  <c r="P29" s="1"/>
  <c r="R29" s="1"/>
  <c r="O28"/>
  <c r="P28" s="1"/>
  <c r="R28" s="1"/>
  <c r="O27"/>
  <c r="P27" s="1"/>
  <c r="R27" s="1"/>
  <c r="O26"/>
  <c r="P26" s="1"/>
  <c r="R26" s="1"/>
  <c r="O25"/>
  <c r="P25" s="1"/>
  <c r="R25" s="1"/>
  <c r="O24"/>
  <c r="P24" s="1"/>
  <c r="R24" s="1"/>
  <c r="O23"/>
  <c r="P23" s="1"/>
  <c r="R23" s="1"/>
  <c r="O22"/>
  <c r="P22" s="1"/>
  <c r="R22" s="1"/>
  <c r="O21"/>
  <c r="P21" s="1"/>
  <c r="R21" s="1"/>
  <c r="O20"/>
  <c r="P20" s="1"/>
  <c r="R20" s="1"/>
  <c r="O19"/>
  <c r="P19" s="1"/>
  <c r="R19" s="1"/>
  <c r="O18"/>
  <c r="P18" s="1"/>
  <c r="R18" s="1"/>
  <c r="O17"/>
  <c r="P17" s="1"/>
  <c r="R17" s="1"/>
  <c r="O16"/>
  <c r="P16" s="1"/>
  <c r="R16" s="1"/>
  <c r="O15"/>
  <c r="P15" s="1"/>
  <c r="R15" s="1"/>
  <c r="O14"/>
  <c r="P14" s="1"/>
  <c r="R14" s="1"/>
  <c r="O13"/>
  <c r="P13" s="1"/>
  <c r="R13" s="1"/>
  <c r="O12"/>
  <c r="P12" s="1"/>
  <c r="R12" s="1"/>
  <c r="O11"/>
  <c r="P11" s="1"/>
  <c r="R11" s="1"/>
  <c r="O10"/>
  <c r="P10" s="1"/>
  <c r="R10" s="1"/>
  <c r="O9"/>
  <c r="P9" s="1"/>
  <c r="R9" s="1"/>
  <c r="O8"/>
  <c r="P4"/>
  <c r="C48" s="1"/>
  <c r="Q47" i="14"/>
  <c r="Q46"/>
  <c r="Q45"/>
  <c r="N45"/>
  <c r="M45"/>
  <c r="L45"/>
  <c r="K45"/>
  <c r="J45"/>
  <c r="I45"/>
  <c r="H45"/>
  <c r="G45"/>
  <c r="F45"/>
  <c r="E45"/>
  <c r="D45"/>
  <c r="C45"/>
  <c r="Q44"/>
  <c r="Q43"/>
  <c r="C49" s="1"/>
  <c r="N43"/>
  <c r="M43"/>
  <c r="L43"/>
  <c r="K43"/>
  <c r="J43"/>
  <c r="I43"/>
  <c r="H43"/>
  <c r="G43"/>
  <c r="F43"/>
  <c r="E43"/>
  <c r="D43"/>
  <c r="C43"/>
  <c r="O41"/>
  <c r="P41" s="1"/>
  <c r="R41" s="1"/>
  <c r="O40"/>
  <c r="O39"/>
  <c r="P39" s="1"/>
  <c r="R39" s="1"/>
  <c r="O38"/>
  <c r="P38" s="1"/>
  <c r="R38" s="1"/>
  <c r="O37"/>
  <c r="P37" s="1"/>
  <c r="R37" s="1"/>
  <c r="O36"/>
  <c r="P36" s="1"/>
  <c r="R36" s="1"/>
  <c r="O35"/>
  <c r="P35" s="1"/>
  <c r="R35" s="1"/>
  <c r="O34"/>
  <c r="P34" s="1"/>
  <c r="R34" s="1"/>
  <c r="O33"/>
  <c r="P33" s="1"/>
  <c r="R33" s="1"/>
  <c r="O32"/>
  <c r="P32" s="1"/>
  <c r="R32" s="1"/>
  <c r="O31"/>
  <c r="P31" s="1"/>
  <c r="R31" s="1"/>
  <c r="O30"/>
  <c r="P30" s="1"/>
  <c r="R30" s="1"/>
  <c r="O29"/>
  <c r="P29" s="1"/>
  <c r="R29" s="1"/>
  <c r="O28"/>
  <c r="P28" s="1"/>
  <c r="R28" s="1"/>
  <c r="O27"/>
  <c r="P27" s="1"/>
  <c r="R27" s="1"/>
  <c r="O26"/>
  <c r="P26" s="1"/>
  <c r="R26" s="1"/>
  <c r="O25"/>
  <c r="P25" s="1"/>
  <c r="R25" s="1"/>
  <c r="O24"/>
  <c r="P24" s="1"/>
  <c r="R24" s="1"/>
  <c r="O23"/>
  <c r="P23" s="1"/>
  <c r="R23" s="1"/>
  <c r="O22"/>
  <c r="P22" s="1"/>
  <c r="R22" s="1"/>
  <c r="O21"/>
  <c r="P21" s="1"/>
  <c r="R21" s="1"/>
  <c r="O20"/>
  <c r="P20" s="1"/>
  <c r="R20" s="1"/>
  <c r="O19"/>
  <c r="P19" s="1"/>
  <c r="R19" s="1"/>
  <c r="O18"/>
  <c r="P18" s="1"/>
  <c r="R18" s="1"/>
  <c r="O17"/>
  <c r="P17" s="1"/>
  <c r="R17" s="1"/>
  <c r="O16"/>
  <c r="P16" s="1"/>
  <c r="R16" s="1"/>
  <c r="O15"/>
  <c r="P15" s="1"/>
  <c r="R15" s="1"/>
  <c r="O14"/>
  <c r="P14" s="1"/>
  <c r="R14" s="1"/>
  <c r="O13"/>
  <c r="P13" s="1"/>
  <c r="R13" s="1"/>
  <c r="O12"/>
  <c r="P12" s="1"/>
  <c r="R12" s="1"/>
  <c r="O11"/>
  <c r="P11" s="1"/>
  <c r="R11" s="1"/>
  <c r="O10"/>
  <c r="P10" s="1"/>
  <c r="R10" s="1"/>
  <c r="O9"/>
  <c r="P9" s="1"/>
  <c r="R9" s="1"/>
  <c r="O8"/>
  <c r="P40" s="1"/>
  <c r="R40" s="1"/>
  <c r="P4"/>
  <c r="C48" s="1"/>
  <c r="Q47" i="13"/>
  <c r="Q46"/>
  <c r="Q45"/>
  <c r="N45"/>
  <c r="M45"/>
  <c r="L45"/>
  <c r="K45"/>
  <c r="J45"/>
  <c r="I45"/>
  <c r="H45"/>
  <c r="G45"/>
  <c r="F45"/>
  <c r="E45"/>
  <c r="D45"/>
  <c r="C45"/>
  <c r="Q44"/>
  <c r="Q43"/>
  <c r="C49" s="1"/>
  <c r="N43"/>
  <c r="M43"/>
  <c r="L43"/>
  <c r="K43"/>
  <c r="J43"/>
  <c r="I43"/>
  <c r="H43"/>
  <c r="G43"/>
  <c r="F43"/>
  <c r="E43"/>
  <c r="D43"/>
  <c r="C43"/>
  <c r="O41"/>
  <c r="P41" s="1"/>
  <c r="R41" s="1"/>
  <c r="O40"/>
  <c r="O39"/>
  <c r="P39" s="1"/>
  <c r="R39" s="1"/>
  <c r="O38"/>
  <c r="O37"/>
  <c r="P37" s="1"/>
  <c r="R37" s="1"/>
  <c r="O36"/>
  <c r="O35"/>
  <c r="P35" s="1"/>
  <c r="R35" s="1"/>
  <c r="O34"/>
  <c r="O33"/>
  <c r="P33" s="1"/>
  <c r="R33" s="1"/>
  <c r="O32"/>
  <c r="P32" s="1"/>
  <c r="R32" s="1"/>
  <c r="O31"/>
  <c r="P31" s="1"/>
  <c r="R31" s="1"/>
  <c r="O30"/>
  <c r="P30" s="1"/>
  <c r="R30" s="1"/>
  <c r="O29"/>
  <c r="P29" s="1"/>
  <c r="R29" s="1"/>
  <c r="O28"/>
  <c r="P28" s="1"/>
  <c r="R28" s="1"/>
  <c r="O27"/>
  <c r="P27" s="1"/>
  <c r="R27" s="1"/>
  <c r="O26"/>
  <c r="P26" s="1"/>
  <c r="R26" s="1"/>
  <c r="O25"/>
  <c r="P25" s="1"/>
  <c r="R25" s="1"/>
  <c r="O24"/>
  <c r="P24" s="1"/>
  <c r="R24" s="1"/>
  <c r="O23"/>
  <c r="P23" s="1"/>
  <c r="R23" s="1"/>
  <c r="O22"/>
  <c r="P22" s="1"/>
  <c r="R22" s="1"/>
  <c r="O21"/>
  <c r="P21" s="1"/>
  <c r="R21" s="1"/>
  <c r="O20"/>
  <c r="P20" s="1"/>
  <c r="R20" s="1"/>
  <c r="O19"/>
  <c r="P19" s="1"/>
  <c r="R19" s="1"/>
  <c r="O18"/>
  <c r="P18" s="1"/>
  <c r="R18" s="1"/>
  <c r="O17"/>
  <c r="P17" s="1"/>
  <c r="R17" s="1"/>
  <c r="O16"/>
  <c r="P16" s="1"/>
  <c r="R16" s="1"/>
  <c r="O15"/>
  <c r="P15" s="1"/>
  <c r="R15" s="1"/>
  <c r="O14"/>
  <c r="P14" s="1"/>
  <c r="R14" s="1"/>
  <c r="O13"/>
  <c r="P13" s="1"/>
  <c r="R13" s="1"/>
  <c r="O12"/>
  <c r="P12" s="1"/>
  <c r="R12" s="1"/>
  <c r="O11"/>
  <c r="P11" s="1"/>
  <c r="R11" s="1"/>
  <c r="O10"/>
  <c r="P10" s="1"/>
  <c r="R10" s="1"/>
  <c r="O9"/>
  <c r="P9" s="1"/>
  <c r="R9" s="1"/>
  <c r="O8"/>
  <c r="P40" s="1"/>
  <c r="R40" s="1"/>
  <c r="P4"/>
  <c r="C48" s="1"/>
  <c r="Q47" i="12"/>
  <c r="Q46"/>
  <c r="Q45"/>
  <c r="N45"/>
  <c r="M45"/>
  <c r="L45"/>
  <c r="K45"/>
  <c r="J45"/>
  <c r="I45"/>
  <c r="H45"/>
  <c r="G45"/>
  <c r="F45"/>
  <c r="E45"/>
  <c r="D45"/>
  <c r="C45"/>
  <c r="Q44"/>
  <c r="Q43"/>
  <c r="C49" s="1"/>
  <c r="N43"/>
  <c r="M43"/>
  <c r="L43"/>
  <c r="K43"/>
  <c r="J43"/>
  <c r="I43"/>
  <c r="H43"/>
  <c r="G43"/>
  <c r="F43"/>
  <c r="E43"/>
  <c r="D43"/>
  <c r="C43"/>
  <c r="O41"/>
  <c r="P41" s="1"/>
  <c r="R41" s="1"/>
  <c r="O40"/>
  <c r="P40" s="1"/>
  <c r="R40" s="1"/>
  <c r="O39"/>
  <c r="P39" s="1"/>
  <c r="R39" s="1"/>
  <c r="O38"/>
  <c r="P38" s="1"/>
  <c r="R38" s="1"/>
  <c r="O37"/>
  <c r="O36"/>
  <c r="P36" s="1"/>
  <c r="R36" s="1"/>
  <c r="O35"/>
  <c r="O34"/>
  <c r="P34" s="1"/>
  <c r="R34" s="1"/>
  <c r="O33"/>
  <c r="O32"/>
  <c r="P32" s="1"/>
  <c r="R32" s="1"/>
  <c r="O31"/>
  <c r="O30"/>
  <c r="P30" s="1"/>
  <c r="R30" s="1"/>
  <c r="O29"/>
  <c r="O28"/>
  <c r="P28" s="1"/>
  <c r="R28" s="1"/>
  <c r="O27"/>
  <c r="O26"/>
  <c r="P26" s="1"/>
  <c r="R26" s="1"/>
  <c r="O25"/>
  <c r="O24"/>
  <c r="P24" s="1"/>
  <c r="R24" s="1"/>
  <c r="O23"/>
  <c r="O22"/>
  <c r="P22" s="1"/>
  <c r="R22" s="1"/>
  <c r="O21"/>
  <c r="P21" s="1"/>
  <c r="R21" s="1"/>
  <c r="O20"/>
  <c r="P20" s="1"/>
  <c r="R20" s="1"/>
  <c r="O19"/>
  <c r="P19" s="1"/>
  <c r="R19" s="1"/>
  <c r="O18"/>
  <c r="P18" s="1"/>
  <c r="R18" s="1"/>
  <c r="O17"/>
  <c r="P17" s="1"/>
  <c r="R17" s="1"/>
  <c r="O16"/>
  <c r="P16" s="1"/>
  <c r="R16" s="1"/>
  <c r="O15"/>
  <c r="P15" s="1"/>
  <c r="R15" s="1"/>
  <c r="O14"/>
  <c r="P14" s="1"/>
  <c r="R14" s="1"/>
  <c r="O13"/>
  <c r="P13" s="1"/>
  <c r="R13" s="1"/>
  <c r="O12"/>
  <c r="P12" s="1"/>
  <c r="R12" s="1"/>
  <c r="O11"/>
  <c r="P11" s="1"/>
  <c r="R11" s="1"/>
  <c r="O10"/>
  <c r="P10" s="1"/>
  <c r="R10" s="1"/>
  <c r="O9"/>
  <c r="P9" s="1"/>
  <c r="R9" s="1"/>
  <c r="O8"/>
  <c r="P37" s="1"/>
  <c r="R37" s="1"/>
  <c r="P4"/>
  <c r="C48" s="1"/>
  <c r="Q47" i="11"/>
  <c r="Q46"/>
  <c r="Q45"/>
  <c r="N45"/>
  <c r="M45"/>
  <c r="L45"/>
  <c r="K45"/>
  <c r="J45"/>
  <c r="I45"/>
  <c r="H45"/>
  <c r="G45"/>
  <c r="F45"/>
  <c r="E45"/>
  <c r="D45"/>
  <c r="C45"/>
  <c r="Q44"/>
  <c r="Q43"/>
  <c r="C49" s="1"/>
  <c r="N43"/>
  <c r="M43"/>
  <c r="L43"/>
  <c r="K43"/>
  <c r="J43"/>
  <c r="I43"/>
  <c r="H43"/>
  <c r="G43"/>
  <c r="F43"/>
  <c r="E43"/>
  <c r="D43"/>
  <c r="C43"/>
  <c r="O41"/>
  <c r="P41" s="1"/>
  <c r="R41" s="1"/>
  <c r="O40"/>
  <c r="P40" s="1"/>
  <c r="R40" s="1"/>
  <c r="O39"/>
  <c r="O38"/>
  <c r="P38" s="1"/>
  <c r="R38" s="1"/>
  <c r="O37"/>
  <c r="O36"/>
  <c r="P36" s="1"/>
  <c r="R36" s="1"/>
  <c r="O35"/>
  <c r="O34"/>
  <c r="P34" s="1"/>
  <c r="R34" s="1"/>
  <c r="O33"/>
  <c r="O32"/>
  <c r="P32" s="1"/>
  <c r="R32" s="1"/>
  <c r="O31"/>
  <c r="P31" s="1"/>
  <c r="R31" s="1"/>
  <c r="O30"/>
  <c r="P30" s="1"/>
  <c r="R30" s="1"/>
  <c r="O29"/>
  <c r="P29" s="1"/>
  <c r="R29" s="1"/>
  <c r="O28"/>
  <c r="P28" s="1"/>
  <c r="R28" s="1"/>
  <c r="O27"/>
  <c r="P27" s="1"/>
  <c r="R27" s="1"/>
  <c r="O26"/>
  <c r="P26" s="1"/>
  <c r="R26" s="1"/>
  <c r="O25"/>
  <c r="P25" s="1"/>
  <c r="R25" s="1"/>
  <c r="O24"/>
  <c r="P24" s="1"/>
  <c r="R24" s="1"/>
  <c r="O23"/>
  <c r="P23" s="1"/>
  <c r="R23" s="1"/>
  <c r="O22"/>
  <c r="P22" s="1"/>
  <c r="R22" s="1"/>
  <c r="O21"/>
  <c r="O20"/>
  <c r="P20" s="1"/>
  <c r="R20" s="1"/>
  <c r="O19"/>
  <c r="P19" s="1"/>
  <c r="R19" s="1"/>
  <c r="O18"/>
  <c r="P18" s="1"/>
  <c r="R18" s="1"/>
  <c r="O17"/>
  <c r="P17" s="1"/>
  <c r="R17" s="1"/>
  <c r="O16"/>
  <c r="P16" s="1"/>
  <c r="R16" s="1"/>
  <c r="O15"/>
  <c r="P15" s="1"/>
  <c r="R15" s="1"/>
  <c r="O14"/>
  <c r="P14" s="1"/>
  <c r="R14" s="1"/>
  <c r="O13"/>
  <c r="P13" s="1"/>
  <c r="R13" s="1"/>
  <c r="O12"/>
  <c r="P12" s="1"/>
  <c r="R12" s="1"/>
  <c r="O11"/>
  <c r="P11" s="1"/>
  <c r="R11" s="1"/>
  <c r="O10"/>
  <c r="P10" s="1"/>
  <c r="R10" s="1"/>
  <c r="O9"/>
  <c r="P9" s="1"/>
  <c r="R9" s="1"/>
  <c r="O8"/>
  <c r="P39" s="1"/>
  <c r="R39" s="1"/>
  <c r="P4"/>
  <c r="C48" s="1"/>
  <c r="Q47" i="10"/>
  <c r="Q46"/>
  <c r="Q45"/>
  <c r="N45"/>
  <c r="M45"/>
  <c r="L45"/>
  <c r="K45"/>
  <c r="J45"/>
  <c r="I45"/>
  <c r="H45"/>
  <c r="G45"/>
  <c r="F45"/>
  <c r="E45"/>
  <c r="D45"/>
  <c r="C45"/>
  <c r="Q44"/>
  <c r="Q43"/>
  <c r="C49" s="1"/>
  <c r="N43"/>
  <c r="M43"/>
  <c r="L43"/>
  <c r="K43"/>
  <c r="J43"/>
  <c r="I43"/>
  <c r="H43"/>
  <c r="G43"/>
  <c r="F43"/>
  <c r="E43"/>
  <c r="D43"/>
  <c r="C43"/>
  <c r="O41"/>
  <c r="P41" s="1"/>
  <c r="R41" s="1"/>
  <c r="O40"/>
  <c r="P40" s="1"/>
  <c r="R40" s="1"/>
  <c r="O39"/>
  <c r="O38"/>
  <c r="P38" s="1"/>
  <c r="R38" s="1"/>
  <c r="O37"/>
  <c r="O36"/>
  <c r="P36" s="1"/>
  <c r="R36" s="1"/>
  <c r="O35"/>
  <c r="O34"/>
  <c r="P34" s="1"/>
  <c r="R34" s="1"/>
  <c r="O33"/>
  <c r="O32"/>
  <c r="P32" s="1"/>
  <c r="R32" s="1"/>
  <c r="O31"/>
  <c r="O30"/>
  <c r="P30" s="1"/>
  <c r="R30" s="1"/>
  <c r="O29"/>
  <c r="O28"/>
  <c r="P28" s="1"/>
  <c r="R28" s="1"/>
  <c r="O27"/>
  <c r="O26"/>
  <c r="P26" s="1"/>
  <c r="R26" s="1"/>
  <c r="O25"/>
  <c r="O24"/>
  <c r="P24" s="1"/>
  <c r="R24" s="1"/>
  <c r="O23"/>
  <c r="O22"/>
  <c r="P22" s="1"/>
  <c r="R22" s="1"/>
  <c r="O21"/>
  <c r="O20"/>
  <c r="P20" s="1"/>
  <c r="R20" s="1"/>
  <c r="O19"/>
  <c r="O18"/>
  <c r="P18" s="1"/>
  <c r="R18" s="1"/>
  <c r="O17"/>
  <c r="O16"/>
  <c r="P16" s="1"/>
  <c r="R16" s="1"/>
  <c r="O15"/>
  <c r="O14"/>
  <c r="P14" s="1"/>
  <c r="R14" s="1"/>
  <c r="O13"/>
  <c r="O12"/>
  <c r="P12" s="1"/>
  <c r="R12" s="1"/>
  <c r="O11"/>
  <c r="O10"/>
  <c r="P10" s="1"/>
  <c r="R10" s="1"/>
  <c r="O9"/>
  <c r="O8"/>
  <c r="P39" s="1"/>
  <c r="R39" s="1"/>
  <c r="P4"/>
  <c r="C48" s="1"/>
  <c r="Q47" i="9"/>
  <c r="Q46"/>
  <c r="Q45"/>
  <c r="N45"/>
  <c r="M45"/>
  <c r="L45"/>
  <c r="K45"/>
  <c r="J45"/>
  <c r="I45"/>
  <c r="H45"/>
  <c r="G45"/>
  <c r="F45"/>
  <c r="E45"/>
  <c r="D45"/>
  <c r="C45"/>
  <c r="Q44"/>
  <c r="Q43"/>
  <c r="C49" s="1"/>
  <c r="N43"/>
  <c r="M43"/>
  <c r="L43"/>
  <c r="K43"/>
  <c r="J43"/>
  <c r="I43"/>
  <c r="H43"/>
  <c r="G43"/>
  <c r="F43"/>
  <c r="E43"/>
  <c r="D43"/>
  <c r="C43"/>
  <c r="O41"/>
  <c r="P41" s="1"/>
  <c r="R41" s="1"/>
  <c r="O40"/>
  <c r="P40" s="1"/>
  <c r="R40" s="1"/>
  <c r="O39"/>
  <c r="O38"/>
  <c r="P38" s="1"/>
  <c r="R38" s="1"/>
  <c r="O37"/>
  <c r="O36"/>
  <c r="P36" s="1"/>
  <c r="R36" s="1"/>
  <c r="O35"/>
  <c r="O34"/>
  <c r="P34" s="1"/>
  <c r="R34" s="1"/>
  <c r="O33"/>
  <c r="O32"/>
  <c r="P32" s="1"/>
  <c r="R32" s="1"/>
  <c r="O31"/>
  <c r="P31" s="1"/>
  <c r="R31" s="1"/>
  <c r="O30"/>
  <c r="P30" s="1"/>
  <c r="R30" s="1"/>
  <c r="O29"/>
  <c r="P29" s="1"/>
  <c r="R29" s="1"/>
  <c r="O28"/>
  <c r="P28" s="1"/>
  <c r="R28" s="1"/>
  <c r="O27"/>
  <c r="P27" s="1"/>
  <c r="R27" s="1"/>
  <c r="O26"/>
  <c r="P26" s="1"/>
  <c r="R26" s="1"/>
  <c r="O25"/>
  <c r="P25" s="1"/>
  <c r="R25" s="1"/>
  <c r="O24"/>
  <c r="P24" s="1"/>
  <c r="R24" s="1"/>
  <c r="O23"/>
  <c r="P23" s="1"/>
  <c r="R23" s="1"/>
  <c r="O22"/>
  <c r="P22" s="1"/>
  <c r="R22" s="1"/>
  <c r="O21"/>
  <c r="P21" s="1"/>
  <c r="R21" s="1"/>
  <c r="O20"/>
  <c r="P20" s="1"/>
  <c r="R20" s="1"/>
  <c r="O19"/>
  <c r="P19" s="1"/>
  <c r="R19" s="1"/>
  <c r="O18"/>
  <c r="P18" s="1"/>
  <c r="R18" s="1"/>
  <c r="O17"/>
  <c r="P17" s="1"/>
  <c r="R17" s="1"/>
  <c r="O16"/>
  <c r="P16" s="1"/>
  <c r="R16" s="1"/>
  <c r="O15"/>
  <c r="P15" s="1"/>
  <c r="R15" s="1"/>
  <c r="O14"/>
  <c r="P14" s="1"/>
  <c r="R14" s="1"/>
  <c r="O13"/>
  <c r="P13" s="1"/>
  <c r="R13" s="1"/>
  <c r="O12"/>
  <c r="P12" s="1"/>
  <c r="R12" s="1"/>
  <c r="O11"/>
  <c r="P11" s="1"/>
  <c r="R11" s="1"/>
  <c r="O10"/>
  <c r="P10" s="1"/>
  <c r="R10" s="1"/>
  <c r="O9"/>
  <c r="P9" s="1"/>
  <c r="R9" s="1"/>
  <c r="O8"/>
  <c r="P39" s="1"/>
  <c r="R39" s="1"/>
  <c r="P4"/>
  <c r="C48" s="1"/>
  <c r="Q47" i="8"/>
  <c r="Q46"/>
  <c r="Q45"/>
  <c r="N45"/>
  <c r="M45"/>
  <c r="L45"/>
  <c r="K45"/>
  <c r="J45"/>
  <c r="I45"/>
  <c r="H45"/>
  <c r="G45"/>
  <c r="F45"/>
  <c r="E45"/>
  <c r="D45"/>
  <c r="C45"/>
  <c r="Q44"/>
  <c r="Q43"/>
  <c r="C49" s="1"/>
  <c r="N43"/>
  <c r="M43"/>
  <c r="L43"/>
  <c r="K43"/>
  <c r="J43"/>
  <c r="I43"/>
  <c r="H43"/>
  <c r="G43"/>
  <c r="F43"/>
  <c r="E43"/>
  <c r="D43"/>
  <c r="C43"/>
  <c r="O41"/>
  <c r="P41" s="1"/>
  <c r="R41" s="1"/>
  <c r="O40"/>
  <c r="P40" s="1"/>
  <c r="R40" s="1"/>
  <c r="O39"/>
  <c r="O38"/>
  <c r="P38" s="1"/>
  <c r="R38" s="1"/>
  <c r="O37"/>
  <c r="O36"/>
  <c r="P36" s="1"/>
  <c r="R36" s="1"/>
  <c r="O35"/>
  <c r="O34"/>
  <c r="P34" s="1"/>
  <c r="R34" s="1"/>
  <c r="O33"/>
  <c r="O32"/>
  <c r="P32" s="1"/>
  <c r="R32" s="1"/>
  <c r="O31"/>
  <c r="O30"/>
  <c r="P30" s="1"/>
  <c r="R30" s="1"/>
  <c r="O29"/>
  <c r="O28"/>
  <c r="P28" s="1"/>
  <c r="R28" s="1"/>
  <c r="O27"/>
  <c r="O26"/>
  <c r="P26" s="1"/>
  <c r="R26" s="1"/>
  <c r="O25"/>
  <c r="O24"/>
  <c r="P24" s="1"/>
  <c r="R24" s="1"/>
  <c r="O23"/>
  <c r="O22"/>
  <c r="P22" s="1"/>
  <c r="R22" s="1"/>
  <c r="O21"/>
  <c r="P21" s="1"/>
  <c r="R21" s="1"/>
  <c r="O20"/>
  <c r="P20" s="1"/>
  <c r="R20" s="1"/>
  <c r="O19"/>
  <c r="P19" s="1"/>
  <c r="R19" s="1"/>
  <c r="O18"/>
  <c r="P18" s="1"/>
  <c r="R18" s="1"/>
  <c r="O17"/>
  <c r="P17" s="1"/>
  <c r="R17" s="1"/>
  <c r="O16"/>
  <c r="P16" s="1"/>
  <c r="R16" s="1"/>
  <c r="O15"/>
  <c r="P15" s="1"/>
  <c r="R15" s="1"/>
  <c r="O14"/>
  <c r="P14" s="1"/>
  <c r="R14" s="1"/>
  <c r="O13"/>
  <c r="P13" s="1"/>
  <c r="R13" s="1"/>
  <c r="O12"/>
  <c r="P12" s="1"/>
  <c r="R12" s="1"/>
  <c r="O11"/>
  <c r="P11" s="1"/>
  <c r="R11" s="1"/>
  <c r="O10"/>
  <c r="P10" s="1"/>
  <c r="R10" s="1"/>
  <c r="O9"/>
  <c r="P9" s="1"/>
  <c r="R9" s="1"/>
  <c r="O8"/>
  <c r="P39" s="1"/>
  <c r="R39" s="1"/>
  <c r="P4"/>
  <c r="C48" s="1"/>
  <c r="Q47" i="7"/>
  <c r="Q46"/>
  <c r="Q45"/>
  <c r="N45"/>
  <c r="M45"/>
  <c r="L45"/>
  <c r="K45"/>
  <c r="J45"/>
  <c r="I45"/>
  <c r="H45"/>
  <c r="G45"/>
  <c r="F45"/>
  <c r="E45"/>
  <c r="D45"/>
  <c r="C45"/>
  <c r="Q44"/>
  <c r="Q43"/>
  <c r="C49" s="1"/>
  <c r="N43"/>
  <c r="M43"/>
  <c r="L43"/>
  <c r="K43"/>
  <c r="J43"/>
  <c r="I43"/>
  <c r="H43"/>
  <c r="G43"/>
  <c r="F43"/>
  <c r="E43"/>
  <c r="D43"/>
  <c r="C43"/>
  <c r="O41"/>
  <c r="P41" s="1"/>
  <c r="R41" s="1"/>
  <c r="O40"/>
  <c r="P40" s="1"/>
  <c r="R40" s="1"/>
  <c r="O39"/>
  <c r="O38"/>
  <c r="P38" s="1"/>
  <c r="R38" s="1"/>
  <c r="O37"/>
  <c r="P37" s="1"/>
  <c r="R37" s="1"/>
  <c r="O36"/>
  <c r="P36" s="1"/>
  <c r="R36" s="1"/>
  <c r="O35"/>
  <c r="P35" s="1"/>
  <c r="R35" s="1"/>
  <c r="O34"/>
  <c r="P34" s="1"/>
  <c r="R34" s="1"/>
  <c r="O33"/>
  <c r="P33" s="1"/>
  <c r="R33" s="1"/>
  <c r="O32"/>
  <c r="P32" s="1"/>
  <c r="R32" s="1"/>
  <c r="O31"/>
  <c r="P31" s="1"/>
  <c r="R31" s="1"/>
  <c r="O30"/>
  <c r="P30" s="1"/>
  <c r="R30" s="1"/>
  <c r="O29"/>
  <c r="P29" s="1"/>
  <c r="R29" s="1"/>
  <c r="O28"/>
  <c r="P28" s="1"/>
  <c r="R28" s="1"/>
  <c r="O27"/>
  <c r="P27" s="1"/>
  <c r="R27" s="1"/>
  <c r="O26"/>
  <c r="P26" s="1"/>
  <c r="R26" s="1"/>
  <c r="O25"/>
  <c r="P25" s="1"/>
  <c r="R25" s="1"/>
  <c r="O24"/>
  <c r="P24" s="1"/>
  <c r="R24" s="1"/>
  <c r="O23"/>
  <c r="O22"/>
  <c r="P22" s="1"/>
  <c r="R22" s="1"/>
  <c r="O21"/>
  <c r="O20"/>
  <c r="P20" s="1"/>
  <c r="R20" s="1"/>
  <c r="O19"/>
  <c r="O18"/>
  <c r="P18" s="1"/>
  <c r="R18" s="1"/>
  <c r="O17"/>
  <c r="O16"/>
  <c r="P16" s="1"/>
  <c r="R16" s="1"/>
  <c r="O15"/>
  <c r="O14"/>
  <c r="P14" s="1"/>
  <c r="R14" s="1"/>
  <c r="O13"/>
  <c r="O12"/>
  <c r="P12" s="1"/>
  <c r="R12" s="1"/>
  <c r="O11"/>
  <c r="O10"/>
  <c r="P10" s="1"/>
  <c r="R10" s="1"/>
  <c r="O9"/>
  <c r="P9" s="1"/>
  <c r="R9" s="1"/>
  <c r="O8"/>
  <c r="P39" s="1"/>
  <c r="R39" s="1"/>
  <c r="P4"/>
  <c r="C48" s="1"/>
  <c r="Q47" i="6"/>
  <c r="Q46"/>
  <c r="Q45"/>
  <c r="N45"/>
  <c r="M45"/>
  <c r="L45"/>
  <c r="K45"/>
  <c r="J45"/>
  <c r="I45"/>
  <c r="H45"/>
  <c r="G45"/>
  <c r="F45"/>
  <c r="E45"/>
  <c r="D45"/>
  <c r="C45"/>
  <c r="Q44"/>
  <c r="Q43"/>
  <c r="C49" s="1"/>
  <c r="N43"/>
  <c r="M43"/>
  <c r="L43"/>
  <c r="K43"/>
  <c r="J43"/>
  <c r="I43"/>
  <c r="H43"/>
  <c r="G43"/>
  <c r="F43"/>
  <c r="E43"/>
  <c r="D43"/>
  <c r="C43"/>
  <c r="O41"/>
  <c r="P41" s="1"/>
  <c r="R41" s="1"/>
  <c r="O40"/>
  <c r="O39"/>
  <c r="P39" s="1"/>
  <c r="R39" s="1"/>
  <c r="O38"/>
  <c r="O37"/>
  <c r="P37" s="1"/>
  <c r="R37" s="1"/>
  <c r="O36"/>
  <c r="O35"/>
  <c r="P35" s="1"/>
  <c r="R35" s="1"/>
  <c r="O34"/>
  <c r="O33"/>
  <c r="P33" s="1"/>
  <c r="R33" s="1"/>
  <c r="O32"/>
  <c r="O31"/>
  <c r="P31" s="1"/>
  <c r="R31" s="1"/>
  <c r="O30"/>
  <c r="O29"/>
  <c r="P29" s="1"/>
  <c r="R29" s="1"/>
  <c r="O28"/>
  <c r="O27"/>
  <c r="P27" s="1"/>
  <c r="R27" s="1"/>
  <c r="P26"/>
  <c r="R26" s="1"/>
  <c r="O26"/>
  <c r="O25"/>
  <c r="P25" s="1"/>
  <c r="R25" s="1"/>
  <c r="P24"/>
  <c r="R24" s="1"/>
  <c r="O24"/>
  <c r="O23"/>
  <c r="P23" s="1"/>
  <c r="R23" s="1"/>
  <c r="P22"/>
  <c r="R22" s="1"/>
  <c r="O22"/>
  <c r="O21"/>
  <c r="P21" s="1"/>
  <c r="R21" s="1"/>
  <c r="P20"/>
  <c r="R20" s="1"/>
  <c r="O20"/>
  <c r="O19"/>
  <c r="P19" s="1"/>
  <c r="R19" s="1"/>
  <c r="P18"/>
  <c r="R18" s="1"/>
  <c r="O18"/>
  <c r="O17"/>
  <c r="P17" s="1"/>
  <c r="R17" s="1"/>
  <c r="P16"/>
  <c r="R16" s="1"/>
  <c r="O16"/>
  <c r="O15"/>
  <c r="P15" s="1"/>
  <c r="R15" s="1"/>
  <c r="P14"/>
  <c r="R14" s="1"/>
  <c r="O14"/>
  <c r="O13"/>
  <c r="P13" s="1"/>
  <c r="R13" s="1"/>
  <c r="P12"/>
  <c r="R12" s="1"/>
  <c r="O12"/>
  <c r="O11"/>
  <c r="P11" s="1"/>
  <c r="R11" s="1"/>
  <c r="P10"/>
  <c r="R10" s="1"/>
  <c r="O10"/>
  <c r="O9"/>
  <c r="P9" s="1"/>
  <c r="R9" s="1"/>
  <c r="O8"/>
  <c r="P40" s="1"/>
  <c r="R40" s="1"/>
  <c r="Q4"/>
  <c r="P4"/>
  <c r="C48" s="1"/>
  <c r="Q47" i="5"/>
  <c r="Q46"/>
  <c r="Q45"/>
  <c r="N45"/>
  <c r="M45"/>
  <c r="L45"/>
  <c r="K45"/>
  <c r="J45"/>
  <c r="I45"/>
  <c r="H45"/>
  <c r="G45"/>
  <c r="F45"/>
  <c r="E45"/>
  <c r="D45"/>
  <c r="C45"/>
  <c r="Q44"/>
  <c r="Q43"/>
  <c r="C49" s="1"/>
  <c r="N43"/>
  <c r="M43"/>
  <c r="L43"/>
  <c r="K43"/>
  <c r="J43"/>
  <c r="I43"/>
  <c r="H43"/>
  <c r="G43"/>
  <c r="F43"/>
  <c r="E43"/>
  <c r="D43"/>
  <c r="C43"/>
  <c r="O41"/>
  <c r="O40"/>
  <c r="P40" s="1"/>
  <c r="R40" s="1"/>
  <c r="O39"/>
  <c r="O38"/>
  <c r="P38" s="1"/>
  <c r="R38" s="1"/>
  <c r="O37"/>
  <c r="O36"/>
  <c r="P36" s="1"/>
  <c r="R36" s="1"/>
  <c r="O35"/>
  <c r="O34"/>
  <c r="P34" s="1"/>
  <c r="R34" s="1"/>
  <c r="O33"/>
  <c r="O32"/>
  <c r="P32" s="1"/>
  <c r="R32" s="1"/>
  <c r="O31"/>
  <c r="P31" s="1"/>
  <c r="R31" s="1"/>
  <c r="O30"/>
  <c r="P30" s="1"/>
  <c r="R30" s="1"/>
  <c r="O29"/>
  <c r="P29" s="1"/>
  <c r="R29" s="1"/>
  <c r="O28"/>
  <c r="P28" s="1"/>
  <c r="R28" s="1"/>
  <c r="O27"/>
  <c r="P27" s="1"/>
  <c r="R27" s="1"/>
  <c r="O26"/>
  <c r="P26" s="1"/>
  <c r="R26" s="1"/>
  <c r="O25"/>
  <c r="P25" s="1"/>
  <c r="R25" s="1"/>
  <c r="O24"/>
  <c r="P24" s="1"/>
  <c r="R24" s="1"/>
  <c r="O23"/>
  <c r="P23" s="1"/>
  <c r="R23" s="1"/>
  <c r="O22"/>
  <c r="P22" s="1"/>
  <c r="R22" s="1"/>
  <c r="O21"/>
  <c r="P21" s="1"/>
  <c r="R21" s="1"/>
  <c r="O20"/>
  <c r="O19"/>
  <c r="P19" s="1"/>
  <c r="R19" s="1"/>
  <c r="O18"/>
  <c r="O17"/>
  <c r="P17" s="1"/>
  <c r="R17" s="1"/>
  <c r="O16"/>
  <c r="O15"/>
  <c r="P15" s="1"/>
  <c r="R15" s="1"/>
  <c r="O14"/>
  <c r="P14" s="1"/>
  <c r="R14" s="1"/>
  <c r="O13"/>
  <c r="P13" s="1"/>
  <c r="R13" s="1"/>
  <c r="O12"/>
  <c r="P12" s="1"/>
  <c r="R12" s="1"/>
  <c r="O11"/>
  <c r="P11" s="1"/>
  <c r="R11" s="1"/>
  <c r="O10"/>
  <c r="P10" s="1"/>
  <c r="R10" s="1"/>
  <c r="O9"/>
  <c r="P9" s="1"/>
  <c r="R9" s="1"/>
  <c r="O8"/>
  <c r="P20" s="1"/>
  <c r="R20" s="1"/>
  <c r="P4"/>
  <c r="C48" s="1"/>
  <c r="Q47" i="4"/>
  <c r="Q46"/>
  <c r="Q45"/>
  <c r="N45"/>
  <c r="M45"/>
  <c r="L45"/>
  <c r="K45"/>
  <c r="J45"/>
  <c r="I45"/>
  <c r="H45"/>
  <c r="G45"/>
  <c r="F45"/>
  <c r="E45"/>
  <c r="D45"/>
  <c r="C45"/>
  <c r="Q44"/>
  <c r="Q43"/>
  <c r="C49" s="1"/>
  <c r="N43"/>
  <c r="M43"/>
  <c r="L43"/>
  <c r="K43"/>
  <c r="J43"/>
  <c r="I43"/>
  <c r="H43"/>
  <c r="G43"/>
  <c r="F43"/>
  <c r="E43"/>
  <c r="D43"/>
  <c r="C43"/>
  <c r="O41"/>
  <c r="O40"/>
  <c r="P40" s="1"/>
  <c r="R40" s="1"/>
  <c r="O39"/>
  <c r="O38"/>
  <c r="P38" s="1"/>
  <c r="R38" s="1"/>
  <c r="O37"/>
  <c r="O36"/>
  <c r="P36" s="1"/>
  <c r="R36" s="1"/>
  <c r="O35"/>
  <c r="O34"/>
  <c r="P34" s="1"/>
  <c r="R34" s="1"/>
  <c r="O33"/>
  <c r="O32"/>
  <c r="P32" s="1"/>
  <c r="R32" s="1"/>
  <c r="O31"/>
  <c r="O30"/>
  <c r="P30" s="1"/>
  <c r="R30" s="1"/>
  <c r="O29"/>
  <c r="O28"/>
  <c r="P28" s="1"/>
  <c r="R28" s="1"/>
  <c r="O27"/>
  <c r="O26"/>
  <c r="P26" s="1"/>
  <c r="R26" s="1"/>
  <c r="O25"/>
  <c r="O24"/>
  <c r="P24" s="1"/>
  <c r="R24" s="1"/>
  <c r="O23"/>
  <c r="O22"/>
  <c r="P22" s="1"/>
  <c r="R22" s="1"/>
  <c r="O21"/>
  <c r="O20"/>
  <c r="P20" s="1"/>
  <c r="R20" s="1"/>
  <c r="O19"/>
  <c r="O18"/>
  <c r="P18" s="1"/>
  <c r="R18" s="1"/>
  <c r="O17"/>
  <c r="O16"/>
  <c r="P16" s="1"/>
  <c r="R16" s="1"/>
  <c r="O15"/>
  <c r="O14"/>
  <c r="P14" s="1"/>
  <c r="R14" s="1"/>
  <c r="O13"/>
  <c r="O12"/>
  <c r="P12" s="1"/>
  <c r="R12" s="1"/>
  <c r="O11"/>
  <c r="O10"/>
  <c r="P10" s="1"/>
  <c r="R10" s="1"/>
  <c r="O9"/>
  <c r="P9" s="1"/>
  <c r="R9" s="1"/>
  <c r="O8"/>
  <c r="P41" s="1"/>
  <c r="R41" s="1"/>
  <c r="P4"/>
  <c r="N44" s="1"/>
  <c r="Q47" i="3"/>
  <c r="Q46"/>
  <c r="Q45"/>
  <c r="N45"/>
  <c r="M45"/>
  <c r="L45"/>
  <c r="K45"/>
  <c r="J45"/>
  <c r="I45"/>
  <c r="H45"/>
  <c r="G45"/>
  <c r="F45"/>
  <c r="E45"/>
  <c r="D45"/>
  <c r="C45"/>
  <c r="Q44"/>
  <c r="Q43"/>
  <c r="C49" s="1"/>
  <c r="N43"/>
  <c r="M43"/>
  <c r="L43"/>
  <c r="K43"/>
  <c r="J43"/>
  <c r="I43"/>
  <c r="H43"/>
  <c r="G43"/>
  <c r="F43"/>
  <c r="E43"/>
  <c r="D43"/>
  <c r="C43"/>
  <c r="O41"/>
  <c r="P41" s="1"/>
  <c r="R41" s="1"/>
  <c r="O40"/>
  <c r="O39"/>
  <c r="P39" s="1"/>
  <c r="R39" s="1"/>
  <c r="O38"/>
  <c r="O37"/>
  <c r="P37" s="1"/>
  <c r="R37" s="1"/>
  <c r="O36"/>
  <c r="O35"/>
  <c r="P35" s="1"/>
  <c r="R35" s="1"/>
  <c r="O34"/>
  <c r="O33"/>
  <c r="P33" s="1"/>
  <c r="R33" s="1"/>
  <c r="O32"/>
  <c r="O31"/>
  <c r="P31" s="1"/>
  <c r="R31" s="1"/>
  <c r="O30"/>
  <c r="O29"/>
  <c r="P29" s="1"/>
  <c r="R29" s="1"/>
  <c r="O28"/>
  <c r="O27"/>
  <c r="P27" s="1"/>
  <c r="R27" s="1"/>
  <c r="O26"/>
  <c r="O25"/>
  <c r="P25" s="1"/>
  <c r="R25" s="1"/>
  <c r="O24"/>
  <c r="O23"/>
  <c r="P23" s="1"/>
  <c r="R23" s="1"/>
  <c r="O22"/>
  <c r="O21"/>
  <c r="P21" s="1"/>
  <c r="R21" s="1"/>
  <c r="O20"/>
  <c r="O19"/>
  <c r="P19" s="1"/>
  <c r="R19" s="1"/>
  <c r="O18"/>
  <c r="O17"/>
  <c r="P17" s="1"/>
  <c r="R17" s="1"/>
  <c r="O16"/>
  <c r="P16" s="1"/>
  <c r="R16" s="1"/>
  <c r="O15"/>
  <c r="P15" s="1"/>
  <c r="R15" s="1"/>
  <c r="O14"/>
  <c r="P14" s="1"/>
  <c r="R14" s="1"/>
  <c r="O13"/>
  <c r="P13" s="1"/>
  <c r="R13" s="1"/>
  <c r="O12"/>
  <c r="P12" s="1"/>
  <c r="R12" s="1"/>
  <c r="O11"/>
  <c r="P11" s="1"/>
  <c r="R11" s="1"/>
  <c r="O10"/>
  <c r="P10" s="1"/>
  <c r="R10" s="1"/>
  <c r="O9"/>
  <c r="P9" s="1"/>
  <c r="R9" s="1"/>
  <c r="O8"/>
  <c r="P40" s="1"/>
  <c r="R40" s="1"/>
  <c r="P4"/>
  <c r="C48" s="1"/>
  <c r="Q47" i="2"/>
  <c r="Q46"/>
  <c r="Q45"/>
  <c r="N45"/>
  <c r="M45"/>
  <c r="L45"/>
  <c r="K45"/>
  <c r="J45"/>
  <c r="I45"/>
  <c r="H45"/>
  <c r="G45"/>
  <c r="F45"/>
  <c r="E45"/>
  <c r="D45"/>
  <c r="C45"/>
  <c r="Q44"/>
  <c r="Q43"/>
  <c r="C49" s="1"/>
  <c r="N43"/>
  <c r="M43"/>
  <c r="L43"/>
  <c r="K43"/>
  <c r="J43"/>
  <c r="I43"/>
  <c r="H43"/>
  <c r="G43"/>
  <c r="F43"/>
  <c r="E43"/>
  <c r="D43"/>
  <c r="C43"/>
  <c r="O41"/>
  <c r="P41" s="1"/>
  <c r="R41" s="1"/>
  <c r="O40"/>
  <c r="P40" s="1"/>
  <c r="R40" s="1"/>
  <c r="O39"/>
  <c r="P39" s="1"/>
  <c r="R39" s="1"/>
  <c r="O38"/>
  <c r="P38" s="1"/>
  <c r="R38" s="1"/>
  <c r="O37"/>
  <c r="P37" s="1"/>
  <c r="R37" s="1"/>
  <c r="O36"/>
  <c r="P36" s="1"/>
  <c r="R36" s="1"/>
  <c r="O35"/>
  <c r="P35" s="1"/>
  <c r="R35" s="1"/>
  <c r="O34"/>
  <c r="P34" s="1"/>
  <c r="R34" s="1"/>
  <c r="O33"/>
  <c r="P33" s="1"/>
  <c r="R33" s="1"/>
  <c r="O32"/>
  <c r="P32" s="1"/>
  <c r="R32" s="1"/>
  <c r="O31"/>
  <c r="P31" s="1"/>
  <c r="R31" s="1"/>
  <c r="O30"/>
  <c r="P30" s="1"/>
  <c r="R30" s="1"/>
  <c r="O29"/>
  <c r="P29" s="1"/>
  <c r="R29" s="1"/>
  <c r="O28"/>
  <c r="O27"/>
  <c r="P27" s="1"/>
  <c r="R27" s="1"/>
  <c r="O26"/>
  <c r="O25"/>
  <c r="P25" s="1"/>
  <c r="R25" s="1"/>
  <c r="O24"/>
  <c r="O23"/>
  <c r="P23" s="1"/>
  <c r="R23" s="1"/>
  <c r="O22"/>
  <c r="O21"/>
  <c r="P21" s="1"/>
  <c r="R21" s="1"/>
  <c r="O20"/>
  <c r="O19"/>
  <c r="P19" s="1"/>
  <c r="R19" s="1"/>
  <c r="O18"/>
  <c r="O17"/>
  <c r="P17" s="1"/>
  <c r="R17" s="1"/>
  <c r="O16"/>
  <c r="O15"/>
  <c r="P15" s="1"/>
  <c r="R15" s="1"/>
  <c r="O14"/>
  <c r="O13"/>
  <c r="P13" s="1"/>
  <c r="R13" s="1"/>
  <c r="O12"/>
  <c r="O11"/>
  <c r="P11" s="1"/>
  <c r="R11" s="1"/>
  <c r="O10"/>
  <c r="O9"/>
  <c r="P9" s="1"/>
  <c r="R9" s="1"/>
  <c r="O8"/>
  <c r="P28" s="1"/>
  <c r="R28" s="1"/>
  <c r="P4"/>
  <c r="C48" s="1"/>
  <c r="Q47" i="1"/>
  <c r="Q46"/>
  <c r="Q45"/>
  <c r="N45"/>
  <c r="M45"/>
  <c r="L45"/>
  <c r="K45"/>
  <c r="J45"/>
  <c r="I45"/>
  <c r="H45"/>
  <c r="G45"/>
  <c r="F45"/>
  <c r="E45"/>
  <c r="D45"/>
  <c r="C45"/>
  <c r="Q44"/>
  <c r="Q43"/>
  <c r="C49" s="1"/>
  <c r="N43"/>
  <c r="M43"/>
  <c r="L43"/>
  <c r="K43"/>
  <c r="J43"/>
  <c r="I43"/>
  <c r="H43"/>
  <c r="G43"/>
  <c r="F43"/>
  <c r="E43"/>
  <c r="D43"/>
  <c r="C43"/>
  <c r="O41"/>
  <c r="P41" s="1"/>
  <c r="R41" s="1"/>
  <c r="O40"/>
  <c r="P40" s="1"/>
  <c r="R40" s="1"/>
  <c r="O39"/>
  <c r="P39" s="1"/>
  <c r="R39" s="1"/>
  <c r="O38"/>
  <c r="P38" s="1"/>
  <c r="R38" s="1"/>
  <c r="O37"/>
  <c r="O36"/>
  <c r="P36" s="1"/>
  <c r="R36" s="1"/>
  <c r="O35"/>
  <c r="O34"/>
  <c r="P34" s="1"/>
  <c r="R34" s="1"/>
  <c r="O33"/>
  <c r="P33" s="1"/>
  <c r="R33" s="1"/>
  <c r="O32"/>
  <c r="P32" s="1"/>
  <c r="R32" s="1"/>
  <c r="O31"/>
  <c r="P31" s="1"/>
  <c r="R31" s="1"/>
  <c r="O30"/>
  <c r="P30" s="1"/>
  <c r="R30" s="1"/>
  <c r="O29"/>
  <c r="P29" s="1"/>
  <c r="R29" s="1"/>
  <c r="O28"/>
  <c r="P28" s="1"/>
  <c r="R28" s="1"/>
  <c r="O27"/>
  <c r="P27" s="1"/>
  <c r="R27" s="1"/>
  <c r="O26"/>
  <c r="P26" s="1"/>
  <c r="R26" s="1"/>
  <c r="O25"/>
  <c r="O24"/>
  <c r="P24" s="1"/>
  <c r="R24" s="1"/>
  <c r="O23"/>
  <c r="O22"/>
  <c r="P22" s="1"/>
  <c r="R22" s="1"/>
  <c r="O21"/>
  <c r="O20"/>
  <c r="P20" s="1"/>
  <c r="R20" s="1"/>
  <c r="O19"/>
  <c r="O18"/>
  <c r="P18" s="1"/>
  <c r="R18" s="1"/>
  <c r="O17"/>
  <c r="O16"/>
  <c r="P16" s="1"/>
  <c r="R16" s="1"/>
  <c r="O15"/>
  <c r="O14"/>
  <c r="P14" s="1"/>
  <c r="R14" s="1"/>
  <c r="O13"/>
  <c r="O12"/>
  <c r="P12" s="1"/>
  <c r="R12" s="1"/>
  <c r="O11"/>
  <c r="P11" s="1"/>
  <c r="R11" s="1"/>
  <c r="O10"/>
  <c r="P10" s="1"/>
  <c r="R10" s="1"/>
  <c r="O9"/>
  <c r="P9" s="1"/>
  <c r="R9" s="1"/>
  <c r="O8"/>
  <c r="P37" s="1"/>
  <c r="R37" s="1"/>
  <c r="P4"/>
  <c r="C48" s="1"/>
  <c r="P10" i="18" l="1"/>
  <c r="R10" s="1"/>
  <c r="P12"/>
  <c r="R12" s="1"/>
  <c r="P14"/>
  <c r="R14" s="1"/>
  <c r="P16"/>
  <c r="R16" s="1"/>
  <c r="P18"/>
  <c r="R18" s="1"/>
  <c r="P20"/>
  <c r="R20" s="1"/>
  <c r="P22"/>
  <c r="R22" s="1"/>
  <c r="P24"/>
  <c r="R24" s="1"/>
  <c r="P26"/>
  <c r="R26" s="1"/>
  <c r="P28"/>
  <c r="R28" s="1"/>
  <c r="P30"/>
  <c r="R30" s="1"/>
  <c r="P32"/>
  <c r="R32" s="1"/>
  <c r="P34"/>
  <c r="R34" s="1"/>
  <c r="P36"/>
  <c r="R36" s="1"/>
  <c r="P38"/>
  <c r="R38" s="1"/>
  <c r="P40"/>
  <c r="R40" s="1"/>
  <c r="P4"/>
  <c r="C48" s="1"/>
  <c r="P25"/>
  <c r="R25" s="1"/>
  <c r="P27"/>
  <c r="R27" s="1"/>
  <c r="P29"/>
  <c r="R29" s="1"/>
  <c r="P31"/>
  <c r="R31" s="1"/>
  <c r="P33"/>
  <c r="R33" s="1"/>
  <c r="P35"/>
  <c r="R35" s="1"/>
  <c r="P37"/>
  <c r="R37" s="1"/>
  <c r="P39"/>
  <c r="R39" s="1"/>
  <c r="P41"/>
  <c r="R41" s="1"/>
  <c r="P10" i="19"/>
  <c r="R10" s="1"/>
  <c r="P12"/>
  <c r="R12" s="1"/>
  <c r="P16"/>
  <c r="R16" s="1"/>
  <c r="C49"/>
  <c r="P9"/>
  <c r="R9" s="1"/>
  <c r="P11"/>
  <c r="R11" s="1"/>
  <c r="P13"/>
  <c r="R13" s="1"/>
  <c r="P15"/>
  <c r="R15" s="1"/>
  <c r="P17"/>
  <c r="R17" s="1"/>
  <c r="P19"/>
  <c r="R19" s="1"/>
  <c r="P21"/>
  <c r="R21" s="1"/>
  <c r="P23"/>
  <c r="R23" s="1"/>
  <c r="P25"/>
  <c r="R25" s="1"/>
  <c r="P27"/>
  <c r="R27" s="1"/>
  <c r="P29"/>
  <c r="R29" s="1"/>
  <c r="P31"/>
  <c r="R31" s="1"/>
  <c r="P33"/>
  <c r="R33" s="1"/>
  <c r="P35"/>
  <c r="R35" s="1"/>
  <c r="P37"/>
  <c r="R37" s="1"/>
  <c r="P39"/>
  <c r="R39" s="1"/>
  <c r="P41"/>
  <c r="R41" s="1"/>
  <c r="D44"/>
  <c r="D53" s="1"/>
  <c r="D54" s="1"/>
  <c r="F44"/>
  <c r="F53" s="1"/>
  <c r="F54" s="1"/>
  <c r="H44"/>
  <c r="H53" s="1"/>
  <c r="H54" s="1"/>
  <c r="J44"/>
  <c r="J53" s="1"/>
  <c r="J54" s="1"/>
  <c r="L44"/>
  <c r="L53" s="1"/>
  <c r="L54" s="1"/>
  <c r="N44"/>
  <c r="N46" s="1"/>
  <c r="Q4"/>
  <c r="P14"/>
  <c r="R14" s="1"/>
  <c r="P18"/>
  <c r="R18" s="1"/>
  <c r="P20"/>
  <c r="R20" s="1"/>
  <c r="P22"/>
  <c r="R22" s="1"/>
  <c r="P24"/>
  <c r="R24" s="1"/>
  <c r="P26"/>
  <c r="R26" s="1"/>
  <c r="P28"/>
  <c r="R28" s="1"/>
  <c r="P30"/>
  <c r="R30" s="1"/>
  <c r="P32"/>
  <c r="R32" s="1"/>
  <c r="P34"/>
  <c r="R34" s="1"/>
  <c r="P36"/>
  <c r="R36" s="1"/>
  <c r="P38"/>
  <c r="R38" s="1"/>
  <c r="C44"/>
  <c r="C53" s="1"/>
  <c r="C54" s="1"/>
  <c r="E44"/>
  <c r="E53" s="1"/>
  <c r="E54" s="1"/>
  <c r="G44"/>
  <c r="G53" s="1"/>
  <c r="G54" s="1"/>
  <c r="I44"/>
  <c r="I53" s="1"/>
  <c r="I54" s="1"/>
  <c r="K44"/>
  <c r="K53" s="1"/>
  <c r="K54" s="1"/>
  <c r="M44"/>
  <c r="M46" s="1"/>
  <c r="P9" i="18"/>
  <c r="R9" s="1"/>
  <c r="P11"/>
  <c r="R11" s="1"/>
  <c r="P13"/>
  <c r="R13" s="1"/>
  <c r="P15"/>
  <c r="R15" s="1"/>
  <c r="P17"/>
  <c r="R17" s="1"/>
  <c r="P19"/>
  <c r="R19" s="1"/>
  <c r="P21"/>
  <c r="R21" s="1"/>
  <c r="D44"/>
  <c r="D53" s="1"/>
  <c r="D54" s="1"/>
  <c r="F44"/>
  <c r="F53" s="1"/>
  <c r="F54" s="1"/>
  <c r="H44"/>
  <c r="H53" s="1"/>
  <c r="H54" s="1"/>
  <c r="J44"/>
  <c r="J53" s="1"/>
  <c r="J54" s="1"/>
  <c r="L44"/>
  <c r="L53" s="1"/>
  <c r="L54" s="1"/>
  <c r="N44"/>
  <c r="N46" s="1"/>
  <c r="Q4"/>
  <c r="C44"/>
  <c r="C53" s="1"/>
  <c r="C54" s="1"/>
  <c r="E44"/>
  <c r="E53" s="1"/>
  <c r="E54" s="1"/>
  <c r="G44"/>
  <c r="G53" s="1"/>
  <c r="G54" s="1"/>
  <c r="I44"/>
  <c r="I53" s="1"/>
  <c r="I54" s="1"/>
  <c r="K44"/>
  <c r="K53" s="1"/>
  <c r="K54" s="1"/>
  <c r="M44"/>
  <c r="M46" s="1"/>
  <c r="F46" i="17"/>
  <c r="J46"/>
  <c r="N46"/>
  <c r="P15"/>
  <c r="R15" s="1"/>
  <c r="D44"/>
  <c r="D53" s="1"/>
  <c r="D54" s="1"/>
  <c r="F44"/>
  <c r="F53" s="1"/>
  <c r="F54" s="1"/>
  <c r="H44"/>
  <c r="H53" s="1"/>
  <c r="H54" s="1"/>
  <c r="J44"/>
  <c r="J53" s="1"/>
  <c r="J54" s="1"/>
  <c r="L44"/>
  <c r="L53" s="1"/>
  <c r="L54" s="1"/>
  <c r="N44"/>
  <c r="Q4"/>
  <c r="P34"/>
  <c r="R34" s="1"/>
  <c r="P36"/>
  <c r="R36" s="1"/>
  <c r="C44"/>
  <c r="C53" s="1"/>
  <c r="C54" s="1"/>
  <c r="E44"/>
  <c r="E53" s="1"/>
  <c r="E54" s="1"/>
  <c r="G44"/>
  <c r="G53" s="1"/>
  <c r="G54" s="1"/>
  <c r="I44"/>
  <c r="I53" s="1"/>
  <c r="I54" s="1"/>
  <c r="K44"/>
  <c r="K53" s="1"/>
  <c r="K54" s="1"/>
  <c r="M44"/>
  <c r="M46" s="1"/>
  <c r="P19" i="16"/>
  <c r="R19" s="1"/>
  <c r="P21"/>
  <c r="R21" s="1"/>
  <c r="P23"/>
  <c r="R23" s="1"/>
  <c r="P25"/>
  <c r="R25" s="1"/>
  <c r="P27"/>
  <c r="R27" s="1"/>
  <c r="P29"/>
  <c r="R29" s="1"/>
  <c r="P31"/>
  <c r="R31" s="1"/>
  <c r="P33"/>
  <c r="R33" s="1"/>
  <c r="P35"/>
  <c r="R35" s="1"/>
  <c r="P37"/>
  <c r="R37" s="1"/>
  <c r="P39"/>
  <c r="R39" s="1"/>
  <c r="D44"/>
  <c r="D53" s="1"/>
  <c r="D54" s="1"/>
  <c r="F44"/>
  <c r="F53" s="1"/>
  <c r="F54" s="1"/>
  <c r="H44"/>
  <c r="H53" s="1"/>
  <c r="H54" s="1"/>
  <c r="J44"/>
  <c r="J53" s="1"/>
  <c r="J54" s="1"/>
  <c r="L44"/>
  <c r="L53" s="1"/>
  <c r="L54" s="1"/>
  <c r="N44"/>
  <c r="N46" s="1"/>
  <c r="Q4"/>
  <c r="C44"/>
  <c r="C53" s="1"/>
  <c r="C54" s="1"/>
  <c r="E44"/>
  <c r="E53" s="1"/>
  <c r="E54" s="1"/>
  <c r="G44"/>
  <c r="G53" s="1"/>
  <c r="G54" s="1"/>
  <c r="I44"/>
  <c r="I53" s="1"/>
  <c r="I54" s="1"/>
  <c r="K44"/>
  <c r="K53" s="1"/>
  <c r="K54" s="1"/>
  <c r="M44"/>
  <c r="M46" s="1"/>
  <c r="E46" i="15"/>
  <c r="I46"/>
  <c r="M46"/>
  <c r="D44"/>
  <c r="D53" s="1"/>
  <c r="D54" s="1"/>
  <c r="F44"/>
  <c r="F53" s="1"/>
  <c r="F54" s="1"/>
  <c r="H44"/>
  <c r="H53" s="1"/>
  <c r="H54" s="1"/>
  <c r="J44"/>
  <c r="J53" s="1"/>
  <c r="J54" s="1"/>
  <c r="L44"/>
  <c r="L53" s="1"/>
  <c r="L54" s="1"/>
  <c r="N44"/>
  <c r="N46" s="1"/>
  <c r="Q4"/>
  <c r="C44"/>
  <c r="C53" s="1"/>
  <c r="C54" s="1"/>
  <c r="E44"/>
  <c r="E53" s="1"/>
  <c r="E54" s="1"/>
  <c r="G44"/>
  <c r="G53" s="1"/>
  <c r="G54" s="1"/>
  <c r="I44"/>
  <c r="I53" s="1"/>
  <c r="I54" s="1"/>
  <c r="K44"/>
  <c r="K53" s="1"/>
  <c r="K54" s="1"/>
  <c r="M44"/>
  <c r="E46" i="14"/>
  <c r="I46"/>
  <c r="M46"/>
  <c r="D44"/>
  <c r="D53" s="1"/>
  <c r="D54" s="1"/>
  <c r="F44"/>
  <c r="F53" s="1"/>
  <c r="F54" s="1"/>
  <c r="H44"/>
  <c r="H53" s="1"/>
  <c r="H54" s="1"/>
  <c r="J44"/>
  <c r="J53" s="1"/>
  <c r="J54" s="1"/>
  <c r="L44"/>
  <c r="L53" s="1"/>
  <c r="L54" s="1"/>
  <c r="N44"/>
  <c r="N46" s="1"/>
  <c r="Q4"/>
  <c r="C44"/>
  <c r="C53" s="1"/>
  <c r="C54" s="1"/>
  <c r="E44"/>
  <c r="E53" s="1"/>
  <c r="E54" s="1"/>
  <c r="G44"/>
  <c r="G53" s="1"/>
  <c r="G54" s="1"/>
  <c r="I44"/>
  <c r="I53" s="1"/>
  <c r="I54" s="1"/>
  <c r="K44"/>
  <c r="K53" s="1"/>
  <c r="K54" s="1"/>
  <c r="M44"/>
  <c r="D44" i="13"/>
  <c r="D53" s="1"/>
  <c r="D54" s="1"/>
  <c r="F44"/>
  <c r="F53" s="1"/>
  <c r="F54" s="1"/>
  <c r="H44"/>
  <c r="H53" s="1"/>
  <c r="H54" s="1"/>
  <c r="J44"/>
  <c r="J53" s="1"/>
  <c r="J54" s="1"/>
  <c r="L44"/>
  <c r="L53" s="1"/>
  <c r="L54" s="1"/>
  <c r="N44"/>
  <c r="N46" s="1"/>
  <c r="Q4"/>
  <c r="P34"/>
  <c r="R34" s="1"/>
  <c r="P36"/>
  <c r="R36" s="1"/>
  <c r="P38"/>
  <c r="R38" s="1"/>
  <c r="C44"/>
  <c r="C53" s="1"/>
  <c r="C54" s="1"/>
  <c r="E44"/>
  <c r="E53" s="1"/>
  <c r="E54" s="1"/>
  <c r="G44"/>
  <c r="G53" s="1"/>
  <c r="G54" s="1"/>
  <c r="I44"/>
  <c r="I53" s="1"/>
  <c r="I54" s="1"/>
  <c r="K44"/>
  <c r="K53" s="1"/>
  <c r="K54" s="1"/>
  <c r="M44"/>
  <c r="M46" s="1"/>
  <c r="P23" i="12"/>
  <c r="R23" s="1"/>
  <c r="P25"/>
  <c r="R25" s="1"/>
  <c r="P27"/>
  <c r="R27" s="1"/>
  <c r="P29"/>
  <c r="R29" s="1"/>
  <c r="P31"/>
  <c r="R31" s="1"/>
  <c r="P33"/>
  <c r="R33" s="1"/>
  <c r="P35"/>
  <c r="R35" s="1"/>
  <c r="D44"/>
  <c r="D53" s="1"/>
  <c r="D54" s="1"/>
  <c r="F44"/>
  <c r="F53" s="1"/>
  <c r="F54" s="1"/>
  <c r="H44"/>
  <c r="H53" s="1"/>
  <c r="H54" s="1"/>
  <c r="J44"/>
  <c r="J53" s="1"/>
  <c r="J54" s="1"/>
  <c r="L44"/>
  <c r="L53" s="1"/>
  <c r="L54" s="1"/>
  <c r="N44"/>
  <c r="N46" s="1"/>
  <c r="Q4"/>
  <c r="C44"/>
  <c r="C53" s="1"/>
  <c r="C54" s="1"/>
  <c r="E44"/>
  <c r="E53" s="1"/>
  <c r="E54" s="1"/>
  <c r="G44"/>
  <c r="G53" s="1"/>
  <c r="G54" s="1"/>
  <c r="I44"/>
  <c r="I53" s="1"/>
  <c r="I54" s="1"/>
  <c r="K44"/>
  <c r="K53" s="1"/>
  <c r="K54" s="1"/>
  <c r="M44"/>
  <c r="M46" s="1"/>
  <c r="E46" i="11"/>
  <c r="I46"/>
  <c r="M46"/>
  <c r="P21"/>
  <c r="R21" s="1"/>
  <c r="P33"/>
  <c r="R33" s="1"/>
  <c r="P35"/>
  <c r="R35" s="1"/>
  <c r="P37"/>
  <c r="R37" s="1"/>
  <c r="D44"/>
  <c r="D53" s="1"/>
  <c r="D54" s="1"/>
  <c r="F44"/>
  <c r="F53" s="1"/>
  <c r="F54" s="1"/>
  <c r="H44"/>
  <c r="H53" s="1"/>
  <c r="H54" s="1"/>
  <c r="J44"/>
  <c r="J53" s="1"/>
  <c r="J54" s="1"/>
  <c r="L44"/>
  <c r="L53" s="1"/>
  <c r="L54" s="1"/>
  <c r="N44"/>
  <c r="N46" s="1"/>
  <c r="Q4"/>
  <c r="C44"/>
  <c r="C53" s="1"/>
  <c r="C54" s="1"/>
  <c r="E44"/>
  <c r="E53" s="1"/>
  <c r="E54" s="1"/>
  <c r="G44"/>
  <c r="G53" s="1"/>
  <c r="G54" s="1"/>
  <c r="I44"/>
  <c r="I53" s="1"/>
  <c r="I54" s="1"/>
  <c r="K44"/>
  <c r="K53" s="1"/>
  <c r="K54" s="1"/>
  <c r="M44"/>
  <c r="P9" i="10"/>
  <c r="R9" s="1"/>
  <c r="P11"/>
  <c r="R11" s="1"/>
  <c r="P13"/>
  <c r="R13" s="1"/>
  <c r="P15"/>
  <c r="R15" s="1"/>
  <c r="P17"/>
  <c r="R17" s="1"/>
  <c r="P19"/>
  <c r="R19" s="1"/>
  <c r="P21"/>
  <c r="R21" s="1"/>
  <c r="P23"/>
  <c r="R23" s="1"/>
  <c r="P25"/>
  <c r="R25" s="1"/>
  <c r="P27"/>
  <c r="R27" s="1"/>
  <c r="P29"/>
  <c r="R29" s="1"/>
  <c r="P31"/>
  <c r="R31" s="1"/>
  <c r="P33"/>
  <c r="R33" s="1"/>
  <c r="P35"/>
  <c r="R35" s="1"/>
  <c r="P37"/>
  <c r="R37" s="1"/>
  <c r="D44"/>
  <c r="D53" s="1"/>
  <c r="D54" s="1"/>
  <c r="F44"/>
  <c r="F53" s="1"/>
  <c r="F54" s="1"/>
  <c r="H44"/>
  <c r="H53" s="1"/>
  <c r="H54" s="1"/>
  <c r="J44"/>
  <c r="J53" s="1"/>
  <c r="J54" s="1"/>
  <c r="L44"/>
  <c r="L53" s="1"/>
  <c r="L54" s="1"/>
  <c r="N44"/>
  <c r="N46" s="1"/>
  <c r="Q4"/>
  <c r="C44"/>
  <c r="C53" s="1"/>
  <c r="C54" s="1"/>
  <c r="E44"/>
  <c r="E53" s="1"/>
  <c r="E54" s="1"/>
  <c r="G44"/>
  <c r="G53" s="1"/>
  <c r="G54" s="1"/>
  <c r="I44"/>
  <c r="I53" s="1"/>
  <c r="I54" s="1"/>
  <c r="K44"/>
  <c r="K53" s="1"/>
  <c r="K54" s="1"/>
  <c r="M44"/>
  <c r="M46" s="1"/>
  <c r="F46" i="9"/>
  <c r="J46"/>
  <c r="N46"/>
  <c r="P33"/>
  <c r="R33" s="1"/>
  <c r="P35"/>
  <c r="R35" s="1"/>
  <c r="P37"/>
  <c r="R37" s="1"/>
  <c r="D44"/>
  <c r="D53" s="1"/>
  <c r="D54" s="1"/>
  <c r="F44"/>
  <c r="F53" s="1"/>
  <c r="F54" s="1"/>
  <c r="H44"/>
  <c r="H53" s="1"/>
  <c r="H54" s="1"/>
  <c r="J44"/>
  <c r="J53" s="1"/>
  <c r="J54" s="1"/>
  <c r="L44"/>
  <c r="L53" s="1"/>
  <c r="L54" s="1"/>
  <c r="N44"/>
  <c r="Q4"/>
  <c r="C44"/>
  <c r="C53" s="1"/>
  <c r="C54" s="1"/>
  <c r="E44"/>
  <c r="E53" s="1"/>
  <c r="E54" s="1"/>
  <c r="G44"/>
  <c r="G53" s="1"/>
  <c r="G54" s="1"/>
  <c r="I44"/>
  <c r="I53" s="1"/>
  <c r="I54" s="1"/>
  <c r="K44"/>
  <c r="K53" s="1"/>
  <c r="K54" s="1"/>
  <c r="M44"/>
  <c r="M46" s="1"/>
  <c r="P23" i="8"/>
  <c r="R23" s="1"/>
  <c r="P25"/>
  <c r="R25" s="1"/>
  <c r="P27"/>
  <c r="R27" s="1"/>
  <c r="P29"/>
  <c r="R29" s="1"/>
  <c r="P31"/>
  <c r="R31" s="1"/>
  <c r="P33"/>
  <c r="R33" s="1"/>
  <c r="P35"/>
  <c r="R35" s="1"/>
  <c r="P37"/>
  <c r="R37" s="1"/>
  <c r="D44"/>
  <c r="D53" s="1"/>
  <c r="D54" s="1"/>
  <c r="F44"/>
  <c r="F53" s="1"/>
  <c r="F54" s="1"/>
  <c r="H44"/>
  <c r="H53" s="1"/>
  <c r="H54" s="1"/>
  <c r="J44"/>
  <c r="J53" s="1"/>
  <c r="J54" s="1"/>
  <c r="L44"/>
  <c r="L53" s="1"/>
  <c r="L54" s="1"/>
  <c r="N44"/>
  <c r="N46" s="1"/>
  <c r="Q4"/>
  <c r="C44"/>
  <c r="C53" s="1"/>
  <c r="C54" s="1"/>
  <c r="E44"/>
  <c r="E53" s="1"/>
  <c r="E54" s="1"/>
  <c r="G44"/>
  <c r="G53" s="1"/>
  <c r="G54" s="1"/>
  <c r="I44"/>
  <c r="I53" s="1"/>
  <c r="I54" s="1"/>
  <c r="K44"/>
  <c r="K53" s="1"/>
  <c r="K54" s="1"/>
  <c r="M44"/>
  <c r="M46" s="1"/>
  <c r="P11" i="7"/>
  <c r="R11" s="1"/>
  <c r="P13"/>
  <c r="R13" s="1"/>
  <c r="P15"/>
  <c r="R15" s="1"/>
  <c r="P17"/>
  <c r="R17" s="1"/>
  <c r="P19"/>
  <c r="R19" s="1"/>
  <c r="P21"/>
  <c r="R21" s="1"/>
  <c r="P23"/>
  <c r="R23" s="1"/>
  <c r="D44"/>
  <c r="D53" s="1"/>
  <c r="D54" s="1"/>
  <c r="F44"/>
  <c r="F53" s="1"/>
  <c r="F54" s="1"/>
  <c r="H44"/>
  <c r="H53" s="1"/>
  <c r="H54" s="1"/>
  <c r="J44"/>
  <c r="J53" s="1"/>
  <c r="J54" s="1"/>
  <c r="L44"/>
  <c r="L53" s="1"/>
  <c r="L54" s="1"/>
  <c r="N44"/>
  <c r="N46" s="1"/>
  <c r="Q4"/>
  <c r="C44"/>
  <c r="C53" s="1"/>
  <c r="C54" s="1"/>
  <c r="E44"/>
  <c r="E53" s="1"/>
  <c r="E54" s="1"/>
  <c r="G44"/>
  <c r="G53" s="1"/>
  <c r="G54" s="1"/>
  <c r="I44"/>
  <c r="I53" s="1"/>
  <c r="I54" s="1"/>
  <c r="K44"/>
  <c r="K53" s="1"/>
  <c r="K54" s="1"/>
  <c r="M44"/>
  <c r="M46" s="1"/>
  <c r="D44" i="6"/>
  <c r="D53" s="1"/>
  <c r="D54" s="1"/>
  <c r="F44"/>
  <c r="F53" s="1"/>
  <c r="F54" s="1"/>
  <c r="H44"/>
  <c r="H53" s="1"/>
  <c r="H54" s="1"/>
  <c r="J44"/>
  <c r="J53" s="1"/>
  <c r="J54" s="1"/>
  <c r="L44"/>
  <c r="L53" s="1"/>
  <c r="L54" s="1"/>
  <c r="N44"/>
  <c r="N46" s="1"/>
  <c r="P28"/>
  <c r="R28" s="1"/>
  <c r="P30"/>
  <c r="R30" s="1"/>
  <c r="P32"/>
  <c r="R32" s="1"/>
  <c r="P34"/>
  <c r="R34" s="1"/>
  <c r="P36"/>
  <c r="R36" s="1"/>
  <c r="P38"/>
  <c r="R38" s="1"/>
  <c r="C44"/>
  <c r="C53" s="1"/>
  <c r="C54" s="1"/>
  <c r="E44"/>
  <c r="E53" s="1"/>
  <c r="E54" s="1"/>
  <c r="G44"/>
  <c r="G53" s="1"/>
  <c r="G54" s="1"/>
  <c r="I44"/>
  <c r="I53" s="1"/>
  <c r="I54" s="1"/>
  <c r="K44"/>
  <c r="K53" s="1"/>
  <c r="K54" s="1"/>
  <c r="M44"/>
  <c r="M46" s="1"/>
  <c r="E46" i="4"/>
  <c r="I46"/>
  <c r="M46"/>
  <c r="N46"/>
  <c r="Q4"/>
  <c r="C44"/>
  <c r="C53" s="1"/>
  <c r="C54" s="1"/>
  <c r="E44"/>
  <c r="E53" s="1"/>
  <c r="E54" s="1"/>
  <c r="G44"/>
  <c r="G53" s="1"/>
  <c r="G54" s="1"/>
  <c r="I44"/>
  <c r="I53" s="1"/>
  <c r="I54" s="1"/>
  <c r="K44"/>
  <c r="K53" s="1"/>
  <c r="K54" s="1"/>
  <c r="M44"/>
  <c r="C48"/>
  <c r="P33" i="5"/>
  <c r="R33" s="1"/>
  <c r="P35"/>
  <c r="R35" s="1"/>
  <c r="P37"/>
  <c r="R37" s="1"/>
  <c r="P39"/>
  <c r="R39" s="1"/>
  <c r="P41"/>
  <c r="R41" s="1"/>
  <c r="D44"/>
  <c r="D53" s="1"/>
  <c r="D54" s="1"/>
  <c r="F44"/>
  <c r="F53" s="1"/>
  <c r="F54" s="1"/>
  <c r="H44"/>
  <c r="H53" s="1"/>
  <c r="H54" s="1"/>
  <c r="J44"/>
  <c r="J53" s="1"/>
  <c r="J54" s="1"/>
  <c r="L44"/>
  <c r="L53" s="1"/>
  <c r="L54" s="1"/>
  <c r="N44"/>
  <c r="N46" s="1"/>
  <c r="P11" i="4"/>
  <c r="R11" s="1"/>
  <c r="P13"/>
  <c r="R13" s="1"/>
  <c r="P15"/>
  <c r="R15" s="1"/>
  <c r="P17"/>
  <c r="R17" s="1"/>
  <c r="P19"/>
  <c r="R19" s="1"/>
  <c r="P21"/>
  <c r="R21" s="1"/>
  <c r="P23"/>
  <c r="R23" s="1"/>
  <c r="P25"/>
  <c r="R25" s="1"/>
  <c r="P27"/>
  <c r="R27" s="1"/>
  <c r="P29"/>
  <c r="R29" s="1"/>
  <c r="P31"/>
  <c r="R31" s="1"/>
  <c r="P33"/>
  <c r="R33" s="1"/>
  <c r="P35"/>
  <c r="R35" s="1"/>
  <c r="P37"/>
  <c r="R37" s="1"/>
  <c r="P39"/>
  <c r="R39" s="1"/>
  <c r="D44"/>
  <c r="D53" s="1"/>
  <c r="D54" s="1"/>
  <c r="F44"/>
  <c r="F53" s="1"/>
  <c r="F54" s="1"/>
  <c r="H44"/>
  <c r="H53" s="1"/>
  <c r="H54" s="1"/>
  <c r="J44"/>
  <c r="J53" s="1"/>
  <c r="J54" s="1"/>
  <c r="L44"/>
  <c r="L53" s="1"/>
  <c r="L54" s="1"/>
  <c r="Q4" i="5"/>
  <c r="P16"/>
  <c r="R16" s="1"/>
  <c r="P18"/>
  <c r="R18" s="1"/>
  <c r="C44"/>
  <c r="C53" s="1"/>
  <c r="C54" s="1"/>
  <c r="E44"/>
  <c r="E53" s="1"/>
  <c r="E54" s="1"/>
  <c r="G44"/>
  <c r="G53" s="1"/>
  <c r="G54" s="1"/>
  <c r="I44"/>
  <c r="I53" s="1"/>
  <c r="I54" s="1"/>
  <c r="K44"/>
  <c r="K53" s="1"/>
  <c r="K54" s="1"/>
  <c r="M44"/>
  <c r="M46" s="1"/>
  <c r="D44" i="3"/>
  <c r="D53" s="1"/>
  <c r="D54" s="1"/>
  <c r="F44"/>
  <c r="F53" s="1"/>
  <c r="F54" s="1"/>
  <c r="H44"/>
  <c r="H53" s="1"/>
  <c r="H54" s="1"/>
  <c r="J44"/>
  <c r="J53" s="1"/>
  <c r="J54" s="1"/>
  <c r="L44"/>
  <c r="L53" s="1"/>
  <c r="L54" s="1"/>
  <c r="N44"/>
  <c r="N46" s="1"/>
  <c r="Q4"/>
  <c r="P18"/>
  <c r="R18" s="1"/>
  <c r="P20"/>
  <c r="R20" s="1"/>
  <c r="P22"/>
  <c r="R22" s="1"/>
  <c r="P24"/>
  <c r="R24" s="1"/>
  <c r="P26"/>
  <c r="R26" s="1"/>
  <c r="P28"/>
  <c r="R28" s="1"/>
  <c r="P30"/>
  <c r="R30" s="1"/>
  <c r="P32"/>
  <c r="R32" s="1"/>
  <c r="P34"/>
  <c r="R34" s="1"/>
  <c r="P36"/>
  <c r="R36" s="1"/>
  <c r="P38"/>
  <c r="R38" s="1"/>
  <c r="C44"/>
  <c r="C53" s="1"/>
  <c r="C54" s="1"/>
  <c r="E44"/>
  <c r="E53" s="1"/>
  <c r="E54" s="1"/>
  <c r="G44"/>
  <c r="G53" s="1"/>
  <c r="G54" s="1"/>
  <c r="I44"/>
  <c r="I53" s="1"/>
  <c r="I54" s="1"/>
  <c r="K44"/>
  <c r="K53" s="1"/>
  <c r="K54" s="1"/>
  <c r="M44"/>
  <c r="M46" s="1"/>
  <c r="D44" i="2"/>
  <c r="D53" s="1"/>
  <c r="D54" s="1"/>
  <c r="F44"/>
  <c r="F53" s="1"/>
  <c r="F54" s="1"/>
  <c r="H44"/>
  <c r="H53" s="1"/>
  <c r="H54" s="1"/>
  <c r="J44"/>
  <c r="J53" s="1"/>
  <c r="J54" s="1"/>
  <c r="L44"/>
  <c r="L53" s="1"/>
  <c r="L54" s="1"/>
  <c r="N44"/>
  <c r="N46" s="1"/>
  <c r="Q4"/>
  <c r="P10"/>
  <c r="R10" s="1"/>
  <c r="P12"/>
  <c r="R12" s="1"/>
  <c r="P14"/>
  <c r="R14" s="1"/>
  <c r="P16"/>
  <c r="R16" s="1"/>
  <c r="P18"/>
  <c r="R18" s="1"/>
  <c r="P20"/>
  <c r="R20" s="1"/>
  <c r="P22"/>
  <c r="R22" s="1"/>
  <c r="P24"/>
  <c r="R24" s="1"/>
  <c r="P26"/>
  <c r="R26" s="1"/>
  <c r="C44"/>
  <c r="C53" s="1"/>
  <c r="C54" s="1"/>
  <c r="E44"/>
  <c r="E53" s="1"/>
  <c r="E54" s="1"/>
  <c r="G44"/>
  <c r="G53" s="1"/>
  <c r="G54" s="1"/>
  <c r="I44"/>
  <c r="I53" s="1"/>
  <c r="I54" s="1"/>
  <c r="K44"/>
  <c r="K53" s="1"/>
  <c r="K54" s="1"/>
  <c r="M44"/>
  <c r="M46" s="1"/>
  <c r="P13" i="1"/>
  <c r="R13" s="1"/>
  <c r="P15"/>
  <c r="R15" s="1"/>
  <c r="P17"/>
  <c r="R17" s="1"/>
  <c r="P19"/>
  <c r="R19" s="1"/>
  <c r="P21"/>
  <c r="R21" s="1"/>
  <c r="P23"/>
  <c r="R23" s="1"/>
  <c r="P25"/>
  <c r="R25" s="1"/>
  <c r="P35"/>
  <c r="R35" s="1"/>
  <c r="D44"/>
  <c r="D53" s="1"/>
  <c r="D54" s="1"/>
  <c r="F44"/>
  <c r="F53" s="1"/>
  <c r="F54" s="1"/>
  <c r="H44"/>
  <c r="H53" s="1"/>
  <c r="H54" s="1"/>
  <c r="J44"/>
  <c r="J53" s="1"/>
  <c r="J54" s="1"/>
  <c r="L44"/>
  <c r="L53" s="1"/>
  <c r="L54" s="1"/>
  <c r="N44"/>
  <c r="N46" s="1"/>
  <c r="Q4"/>
  <c r="C44"/>
  <c r="C53" s="1"/>
  <c r="C54" s="1"/>
  <c r="E44"/>
  <c r="E53" s="1"/>
  <c r="E54" s="1"/>
  <c r="G44"/>
  <c r="G53" s="1"/>
  <c r="G54" s="1"/>
  <c r="I44"/>
  <c r="I53" s="1"/>
  <c r="I54" s="1"/>
  <c r="K44"/>
  <c r="K53" s="1"/>
  <c r="K54" s="1"/>
  <c r="M44"/>
  <c r="M46" s="1"/>
  <c r="C49" i="18" l="1"/>
  <c r="J46"/>
  <c r="F46"/>
  <c r="L46" i="19"/>
  <c r="H46"/>
  <c r="D46"/>
  <c r="K46"/>
  <c r="G46"/>
  <c r="C46"/>
  <c r="J46"/>
  <c r="F46"/>
  <c r="I46"/>
  <c r="E46"/>
  <c r="L46" i="18"/>
  <c r="H46"/>
  <c r="D46"/>
  <c r="K46"/>
  <c r="G46"/>
  <c r="C46"/>
  <c r="I46"/>
  <c r="E46"/>
  <c r="L46" i="17"/>
  <c r="H46"/>
  <c r="D46"/>
  <c r="K46"/>
  <c r="G46"/>
  <c r="C46"/>
  <c r="I46"/>
  <c r="E46"/>
  <c r="L46" i="16"/>
  <c r="H46"/>
  <c r="D46"/>
  <c r="K46"/>
  <c r="G46"/>
  <c r="C46"/>
  <c r="J46"/>
  <c r="F46"/>
  <c r="I46"/>
  <c r="E46"/>
  <c r="L46" i="15"/>
  <c r="H46"/>
  <c r="D46"/>
  <c r="K46"/>
  <c r="G46"/>
  <c r="C46"/>
  <c r="J46"/>
  <c r="F46"/>
  <c r="L46" i="14"/>
  <c r="H46"/>
  <c r="D46"/>
  <c r="K46"/>
  <c r="G46"/>
  <c r="C46"/>
  <c r="J46"/>
  <c r="F46"/>
  <c r="L46" i="13"/>
  <c r="H46"/>
  <c r="D46"/>
  <c r="K46"/>
  <c r="G46"/>
  <c r="C46"/>
  <c r="J46"/>
  <c r="F46"/>
  <c r="I46"/>
  <c r="E46"/>
  <c r="L46" i="12"/>
  <c r="H46"/>
  <c r="D46"/>
  <c r="K46"/>
  <c r="G46"/>
  <c r="C46"/>
  <c r="J46"/>
  <c r="F46"/>
  <c r="I46"/>
  <c r="E46"/>
  <c r="L46" i="11"/>
  <c r="H46"/>
  <c r="D46"/>
  <c r="K46"/>
  <c r="G46"/>
  <c r="C46"/>
  <c r="J46"/>
  <c r="F46"/>
  <c r="L46" i="10"/>
  <c r="H46"/>
  <c r="D46"/>
  <c r="K46"/>
  <c r="G46"/>
  <c r="C46"/>
  <c r="J46"/>
  <c r="F46"/>
  <c r="I46"/>
  <c r="E46"/>
  <c r="L46" i="9"/>
  <c r="H46"/>
  <c r="D46"/>
  <c r="K46"/>
  <c r="G46"/>
  <c r="C46"/>
  <c r="I46"/>
  <c r="E46"/>
  <c r="L46" i="8"/>
  <c r="H46"/>
  <c r="D46"/>
  <c r="K46"/>
  <c r="G46"/>
  <c r="C46"/>
  <c r="J46"/>
  <c r="F46"/>
  <c r="I46"/>
  <c r="E46"/>
  <c r="L46" i="7"/>
  <c r="H46"/>
  <c r="D46"/>
  <c r="K46"/>
  <c r="G46"/>
  <c r="C46"/>
  <c r="J46"/>
  <c r="F46"/>
  <c r="I46"/>
  <c r="E46"/>
  <c r="L46" i="6"/>
  <c r="H46"/>
  <c r="D46"/>
  <c r="K46"/>
  <c r="G46"/>
  <c r="C46"/>
  <c r="J46"/>
  <c r="F46"/>
  <c r="I46"/>
  <c r="E46"/>
  <c r="L46" i="5"/>
  <c r="H46"/>
  <c r="D46"/>
  <c r="L46" i="4"/>
  <c r="H46"/>
  <c r="D46"/>
  <c r="K46" i="5"/>
  <c r="G46"/>
  <c r="C46"/>
  <c r="K46" i="4"/>
  <c r="G46"/>
  <c r="C46"/>
  <c r="J46" i="5"/>
  <c r="F46"/>
  <c r="J46" i="4"/>
  <c r="F46"/>
  <c r="I46" i="5"/>
  <c r="E46"/>
  <c r="L46" i="3"/>
  <c r="H46"/>
  <c r="D46"/>
  <c r="K46"/>
  <c r="G46"/>
  <c r="C46"/>
  <c r="J46"/>
  <c r="F46"/>
  <c r="I46"/>
  <c r="E46"/>
  <c r="L46" i="2"/>
  <c r="H46"/>
  <c r="D46"/>
  <c r="K46"/>
  <c r="G46"/>
  <c r="C46"/>
  <c r="J46"/>
  <c r="F46"/>
  <c r="I46"/>
  <c r="E46"/>
  <c r="L46" i="1"/>
  <c r="H46"/>
  <c r="D46"/>
  <c r="K46"/>
  <c r="G46"/>
  <c r="C46"/>
  <c r="J46"/>
  <c r="F46"/>
  <c r="I46"/>
  <c r="E46"/>
</calcChain>
</file>

<file path=xl/sharedStrings.xml><?xml version="1.0" encoding="utf-8"?>
<sst xmlns="http://schemas.openxmlformats.org/spreadsheetml/2006/main" count="1300" uniqueCount="572">
  <si>
    <t>РЕЗУЛЬТАТЫ контрольной работы</t>
  </si>
  <si>
    <t xml:space="preserve">ПРЕДМЕТ </t>
  </si>
  <si>
    <t>По списку</t>
  </si>
  <si>
    <t>ТЕМА:</t>
  </si>
  <si>
    <t>КЛАСС:</t>
  </si>
  <si>
    <t>Писало</t>
  </si>
  <si>
    <t>ДАТА:</t>
  </si>
  <si>
    <t>№ п/п</t>
  </si>
  <si>
    <t>ФИ учащегося</t>
  </si>
  <si>
    <t>сумма</t>
  </si>
  <si>
    <t>%</t>
  </si>
  <si>
    <t>отметка</t>
  </si>
  <si>
    <t>уровень</t>
  </si>
  <si>
    <t>УУД</t>
  </si>
  <si>
    <t>Max баллов за 1 задание</t>
  </si>
  <si>
    <t>кол-во</t>
  </si>
  <si>
    <t>Справилось без ошибок</t>
  </si>
  <si>
    <t>"5"-</t>
  </si>
  <si>
    <t>Справилось частично</t>
  </si>
  <si>
    <t>"4"-</t>
  </si>
  <si>
    <t>Не справились</t>
  </si>
  <si>
    <t>"3"-</t>
  </si>
  <si>
    <t>% выполнения задания</t>
  </si>
  <si>
    <t>"2"-</t>
  </si>
  <si>
    <t>"1"-</t>
  </si>
  <si>
    <t>успеваемость</t>
  </si>
  <si>
    <t>качество знаний</t>
  </si>
  <si>
    <t>Допущенные ошибки</t>
  </si>
  <si>
    <t>от</t>
  </si>
  <si>
    <t>высокий</t>
  </si>
  <si>
    <t>повышенный</t>
  </si>
  <si>
    <t>кол-во чел.</t>
  </si>
  <si>
    <t>базовый</t>
  </si>
  <si>
    <t>менее</t>
  </si>
  <si>
    <t>низкий</t>
  </si>
  <si>
    <t>Типичные ошибки:</t>
  </si>
  <si>
    <t xml:space="preserve">Учитель </t>
  </si>
  <si>
    <t>Никитина Софья</t>
  </si>
  <si>
    <t>Михайлов Максим</t>
  </si>
  <si>
    <t>Михайлова Анастасия</t>
  </si>
  <si>
    <t>Смирнов Никита</t>
  </si>
  <si>
    <t>Михайлова Дарья</t>
  </si>
  <si>
    <t>Иванова Ульяна</t>
  </si>
  <si>
    <t>Соколова Екатерина</t>
  </si>
  <si>
    <t>Григорьев Александр</t>
  </si>
  <si>
    <t>4в</t>
  </si>
  <si>
    <t>5а</t>
  </si>
  <si>
    <t>Агафонова Злата</t>
  </si>
  <si>
    <t>Анисимова Юлия</t>
  </si>
  <si>
    <t>Архангельский Степан</t>
  </si>
  <si>
    <t>Баранова Татьяна</t>
  </si>
  <si>
    <t>Бойдаченко Станислав</t>
  </si>
  <si>
    <t>Горская Анна</t>
  </si>
  <si>
    <t>Губер Данил</t>
  </si>
  <si>
    <t>Зайцева Дарья</t>
  </si>
  <si>
    <t>Зыков Антон</t>
  </si>
  <si>
    <t>Иванова Анастасия</t>
  </si>
  <si>
    <t>Иванова Ксения</t>
  </si>
  <si>
    <t>Лысенко Ярослава</t>
  </si>
  <si>
    <t>Муминова  Нина</t>
  </si>
  <si>
    <t>Новиков Владислав</t>
  </si>
  <si>
    <t>Романюк Софья</t>
  </si>
  <si>
    <t>Смирнова Ульяна</t>
  </si>
  <si>
    <t>Суханов Артем</t>
  </si>
  <si>
    <t>Тихомиров Валерий</t>
  </si>
  <si>
    <t>Ушакова Виктория</t>
  </si>
  <si>
    <t>Филонова Прасковья</t>
  </si>
  <si>
    <t>5б</t>
  </si>
  <si>
    <t xml:space="preserve">Архипова Елизавета </t>
  </si>
  <si>
    <t>Белявская Елизавета</t>
  </si>
  <si>
    <t>Борщ Диана</t>
  </si>
  <si>
    <t>Данилова Алена</t>
  </si>
  <si>
    <t>Демидова Алина</t>
  </si>
  <si>
    <t>Егорова Анастасия</t>
  </si>
  <si>
    <t>Захаров Владислав</t>
  </si>
  <si>
    <t>Зюканова Екатерина</t>
  </si>
  <si>
    <t>Клочков Вадим</t>
  </si>
  <si>
    <t>Ковылов Богдан</t>
  </si>
  <si>
    <t>Конгоева Арина</t>
  </si>
  <si>
    <t>Куликов Алексей</t>
  </si>
  <si>
    <t>Лебедев Захар</t>
  </si>
  <si>
    <t>Матвеев Максим</t>
  </si>
  <si>
    <t>Никитин Демьян</t>
  </si>
  <si>
    <t>Осипов Кирилл</t>
  </si>
  <si>
    <t>Петрученко Николай</t>
  </si>
  <si>
    <t>Рыжов Владислав</t>
  </si>
  <si>
    <t>Рябков Никита</t>
  </si>
  <si>
    <t>Сапронов Егор</t>
  </si>
  <si>
    <t>Семенова Варвара</t>
  </si>
  <si>
    <t>Смирнов Иван</t>
  </si>
  <si>
    <t>Соловьева Кристина</t>
  </si>
  <si>
    <t>Ушакова Ксения</t>
  </si>
  <si>
    <t>Филиппов Ярослав</t>
  </si>
  <si>
    <t>Шестаков Андрей</t>
  </si>
  <si>
    <t>5в</t>
  </si>
  <si>
    <t>Валетов Павел</t>
  </si>
  <si>
    <t>Громова Вероника</t>
  </si>
  <si>
    <t>Данченко Анжелина</t>
  </si>
  <si>
    <t>Егорова Дарья</t>
  </si>
  <si>
    <t>Желенкина Анастасия</t>
  </si>
  <si>
    <t>Заболотских Никита</t>
  </si>
  <si>
    <t>Ким Кирилл</t>
  </si>
  <si>
    <t>Кожевников Тихон</t>
  </si>
  <si>
    <t>Куликова Виктория</t>
  </si>
  <si>
    <t>Лабузько Марианна</t>
  </si>
  <si>
    <t>Макаров Даниил</t>
  </si>
  <si>
    <t>Макарова Виктория</t>
  </si>
  <si>
    <t>Максимова Екатерина</t>
  </si>
  <si>
    <t>Мелютина Юлия</t>
  </si>
  <si>
    <t>Моисеев Даниил</t>
  </si>
  <si>
    <t>Папин Лев</t>
  </si>
  <si>
    <t>Попенышева Екатерина</t>
  </si>
  <si>
    <t>Рогалева Алина</t>
  </si>
  <si>
    <t>Соколова Елизавета</t>
  </si>
  <si>
    <t>Степанова Алиса</t>
  </si>
  <si>
    <t>Суворов Максим</t>
  </si>
  <si>
    <t>Сумароков Максим</t>
  </si>
  <si>
    <t>Фролов Артем</t>
  </si>
  <si>
    <t>Шарикова Полина</t>
  </si>
  <si>
    <t>Шорохова Лидия</t>
  </si>
  <si>
    <t>5г</t>
  </si>
  <si>
    <t>Балуева Анастасия</t>
  </si>
  <si>
    <t>Беляков Григорий</t>
  </si>
  <si>
    <t>Борисова Светлана</t>
  </si>
  <si>
    <t>Быстров Максим</t>
  </si>
  <si>
    <t>Гаврилов Антон</t>
  </si>
  <si>
    <t>Галичихина Софья</t>
  </si>
  <si>
    <t>Дмитриева Ева</t>
  </si>
  <si>
    <t>Дьячкова Алена</t>
  </si>
  <si>
    <t>Дьячкова Анастасия</t>
  </si>
  <si>
    <t>Егоров Вячеслав</t>
  </si>
  <si>
    <t>Журавель Камила</t>
  </si>
  <si>
    <t>Иванова Варвара</t>
  </si>
  <si>
    <t>Кириллина Мария</t>
  </si>
  <si>
    <t>Куликова Анастасия</t>
  </si>
  <si>
    <t>Латухин Егор</t>
  </si>
  <si>
    <t>Морозов Владислав</t>
  </si>
  <si>
    <t>Полянская Елизавета</t>
  </si>
  <si>
    <t>Реди София</t>
  </si>
  <si>
    <t>Романенко Елизавета</t>
  </si>
  <si>
    <t>Самойлов Кирилл</t>
  </si>
  <si>
    <t>Сафонов Николай</t>
  </si>
  <si>
    <t>Сафонова  Карина</t>
  </si>
  <si>
    <t>Сивакова Лилиана</t>
  </si>
  <si>
    <t>Соломахина Ярослава</t>
  </si>
  <si>
    <t>Сухарев Артем</t>
  </si>
  <si>
    <t>Сытикова Варвара</t>
  </si>
  <si>
    <t>Шанина Анастасия</t>
  </si>
  <si>
    <t>6а</t>
  </si>
  <si>
    <t>Андреев Денис</t>
  </si>
  <si>
    <t>Белкин Никита</t>
  </si>
  <si>
    <t>Градусова  Екатерина</t>
  </si>
  <si>
    <t>Евсюков Владислав</t>
  </si>
  <si>
    <t>Ездров Артем</t>
  </si>
  <si>
    <t>Жидкова Валерия</t>
  </si>
  <si>
    <t>Зорин Леонид</t>
  </si>
  <si>
    <t>Ипатова Ульяна</t>
  </si>
  <si>
    <t>Кочуров  Руслан</t>
  </si>
  <si>
    <t>Курицын Илья</t>
  </si>
  <si>
    <t>Ларионов Егор</t>
  </si>
  <si>
    <t>Мавлютова Милана</t>
  </si>
  <si>
    <t>Маежева Анастасия</t>
  </si>
  <si>
    <t>Мальгин Александр</t>
  </si>
  <si>
    <t>Мандра Евгений</t>
  </si>
  <si>
    <t>Михайлюк Мария</t>
  </si>
  <si>
    <t>Мозолевский Павел</t>
  </si>
  <si>
    <t>Мухин Даниил</t>
  </si>
  <si>
    <t>Никишин Глеб</t>
  </si>
  <si>
    <t>Огородников Никита</t>
  </si>
  <si>
    <t>Павлова Полина</t>
  </si>
  <si>
    <t>Приходько Даниил</t>
  </si>
  <si>
    <t>Стрелова Елена</t>
  </si>
  <si>
    <t>Телипанов Максим</t>
  </si>
  <si>
    <t>Ушакова Алина</t>
  </si>
  <si>
    <t>Федорова Анфиса</t>
  </si>
  <si>
    <t>Фомин Николай</t>
  </si>
  <si>
    <t>Цветков Павел</t>
  </si>
  <si>
    <t>Шевченко Диана</t>
  </si>
  <si>
    <t>Шувалов Кирилл</t>
  </si>
  <si>
    <t>6б</t>
  </si>
  <si>
    <t>Белых Ева</t>
  </si>
  <si>
    <t>Бровцина Анастасия</t>
  </si>
  <si>
    <t>Васильева Елена</t>
  </si>
  <si>
    <t>Данилов Константин</t>
  </si>
  <si>
    <t>Едигарян Георгий</t>
  </si>
  <si>
    <t>Ефимов Сергей</t>
  </si>
  <si>
    <t>Жарникова Екатерина</t>
  </si>
  <si>
    <t>Ильин Евгений</t>
  </si>
  <si>
    <t>Каменский Артем</t>
  </si>
  <si>
    <t>Колесников Давид</t>
  </si>
  <si>
    <t>Кольцова Анастасия</t>
  </si>
  <si>
    <t>Краснов Ярослав</t>
  </si>
  <si>
    <t>Лочехин Антон</t>
  </si>
  <si>
    <t>Лысенко Владислава</t>
  </si>
  <si>
    <t>Михайлов Александр</t>
  </si>
  <si>
    <t>Никитина Варвара</t>
  </si>
  <si>
    <t>Никифорова Дарья</t>
  </si>
  <si>
    <t>Никишин Лев</t>
  </si>
  <si>
    <t>Носова Полина</t>
  </si>
  <si>
    <t>Носов Даниил</t>
  </si>
  <si>
    <t>Петров Иван</t>
  </si>
  <si>
    <t>Сахарова Елизавета</t>
  </si>
  <si>
    <t>Солянов Вадим</t>
  </si>
  <si>
    <t>Стройнова  Ксения</t>
  </si>
  <si>
    <t>Тихомиров Егор</t>
  </si>
  <si>
    <t>Федоров Дмитрий</t>
  </si>
  <si>
    <t>Цветков Максим</t>
  </si>
  <si>
    <t>Шепелева Вероника</t>
  </si>
  <si>
    <t>Шмакова Вероника</t>
  </si>
  <si>
    <t>Шмонин Тимофей</t>
  </si>
  <si>
    <t>6в</t>
  </si>
  <si>
    <t>Васильев Василий</t>
  </si>
  <si>
    <t>Веселова Анастасия</t>
  </si>
  <si>
    <t>Данилов Тимофей</t>
  </si>
  <si>
    <t>Дуреев Максим</t>
  </si>
  <si>
    <t>Евтеева Камилла</t>
  </si>
  <si>
    <t>Жогина  Ксения</t>
  </si>
  <si>
    <t>Завьялов Григорий</t>
  </si>
  <si>
    <t>Заморская Татьяна</t>
  </si>
  <si>
    <t>Зиновьев Максим</t>
  </si>
  <si>
    <t>Иванова Виктория</t>
  </si>
  <si>
    <t>Кириллова Виктория</t>
  </si>
  <si>
    <t>Киселева Диана</t>
  </si>
  <si>
    <t>Крутикова Елизавета</t>
  </si>
  <si>
    <t>Кудряшов Алексей</t>
  </si>
  <si>
    <t>Кумар Анна</t>
  </si>
  <si>
    <t>Литвинов Егор</t>
  </si>
  <si>
    <t>Михайлов Иван</t>
  </si>
  <si>
    <t>Набокова Дарья</t>
  </si>
  <si>
    <t>Павлов Максим</t>
  </si>
  <si>
    <t>Перников Артем</t>
  </si>
  <si>
    <t>Петров Александр</t>
  </si>
  <si>
    <t>Свинцов Александр</t>
  </si>
  <si>
    <t>Смирнова Анастасия</t>
  </si>
  <si>
    <t>Сорокин Алексей</t>
  </si>
  <si>
    <t>Ушаков Сергей</t>
  </si>
  <si>
    <t>Фролова Екатерина</t>
  </si>
  <si>
    <t>Ширинкина Ульяна</t>
  </si>
  <si>
    <t>Шорохова Анна</t>
  </si>
  <si>
    <t>7а</t>
  </si>
  <si>
    <t>Быков Глеб</t>
  </si>
  <si>
    <t>Витова Екатерина</t>
  </si>
  <si>
    <t>Григорьев Дмитрий</t>
  </si>
  <si>
    <t>Дернова  Анастасия</t>
  </si>
  <si>
    <t>Зажарская Александра</t>
  </si>
  <si>
    <t>Закатов Максим</t>
  </si>
  <si>
    <t>Казадаева Екатерина</t>
  </si>
  <si>
    <t>Кузьмина  Алена</t>
  </si>
  <si>
    <t>Курызина Виолетта</t>
  </si>
  <si>
    <t>Левахин Павел</t>
  </si>
  <si>
    <t>Лученинов Александр</t>
  </si>
  <si>
    <t>Макаев Егор</t>
  </si>
  <si>
    <t>Минин Никита</t>
  </si>
  <si>
    <t>Парненкова Дарья</t>
  </si>
  <si>
    <t>Петров Вячеслав</t>
  </si>
  <si>
    <t>Савельев Дмитрий</t>
  </si>
  <si>
    <t>Семёнов Владислав</t>
  </si>
  <si>
    <t>Серафимова Олеся</t>
  </si>
  <si>
    <t>Сироткин Глеб</t>
  </si>
  <si>
    <t>Теппоева Александра</t>
  </si>
  <si>
    <t>Чубаров Константин</t>
  </si>
  <si>
    <t>7б</t>
  </si>
  <si>
    <t>Абатурова Екатерина</t>
  </si>
  <si>
    <t>Антонова  Александра</t>
  </si>
  <si>
    <t>Волкова  София</t>
  </si>
  <si>
    <t>Голубева  Ульяна</t>
  </si>
  <si>
    <t>Дорофеева Полина</t>
  </si>
  <si>
    <t>Ежелев Даниил</t>
  </si>
  <si>
    <t>Каграманян Алик</t>
  </si>
  <si>
    <t>Казанцева Анастасия</t>
  </si>
  <si>
    <t>Кашпиров Андрей</t>
  </si>
  <si>
    <t>Киселёва Софья</t>
  </si>
  <si>
    <t>Копытова  Мария</t>
  </si>
  <si>
    <t>Кудрявцева Ирина</t>
  </si>
  <si>
    <t>Мелехов Евгений</t>
  </si>
  <si>
    <t>Моловский Игорь</t>
  </si>
  <si>
    <t>Морозова Амина</t>
  </si>
  <si>
    <t>Наумова Вероника</t>
  </si>
  <si>
    <t>Олейник Дмитрий</t>
  </si>
  <si>
    <t>Павлушов  Илья</t>
  </si>
  <si>
    <t>Печникова Вера</t>
  </si>
  <si>
    <t>Печникова Ульяна</t>
  </si>
  <si>
    <t>Рулёв  Даниил</t>
  </si>
  <si>
    <t>Румянцева Анастасия</t>
  </si>
  <si>
    <t>Савенков Сергей</t>
  </si>
  <si>
    <t>Скоробогатов Роман</t>
  </si>
  <si>
    <t>Фёдорова Влада</t>
  </si>
  <si>
    <t>Чихичин Юрий</t>
  </si>
  <si>
    <t>7в</t>
  </si>
  <si>
    <t>Аленин Кирилл</t>
  </si>
  <si>
    <t>Быстрова Алена</t>
  </si>
  <si>
    <t>Валюшицкая Арина</t>
  </si>
  <si>
    <t>Василенко Арина</t>
  </si>
  <si>
    <t>Воробьёв Георгий</t>
  </si>
  <si>
    <t>Григорьев Денис</t>
  </si>
  <si>
    <t>Курнич Ульяна</t>
  </si>
  <si>
    <t>Мешков Иван</t>
  </si>
  <si>
    <t>Мешков Андрей</t>
  </si>
  <si>
    <t>Нестеров Владимир</t>
  </si>
  <si>
    <t>Никитин Виктор</t>
  </si>
  <si>
    <t>Опочкин Илья</t>
  </si>
  <si>
    <t>Палий Герман</t>
  </si>
  <si>
    <t>Панчедук  Фаина</t>
  </si>
  <si>
    <t>Погребан  Ангелина</t>
  </si>
  <si>
    <t>Почетнов  Максим</t>
  </si>
  <si>
    <t>Ратникова  Дарья</t>
  </si>
  <si>
    <t>Романов Дмитрий</t>
  </si>
  <si>
    <t>Румянцев  Максим</t>
  </si>
  <si>
    <t>Рыканцева Дарья</t>
  </si>
  <si>
    <t>Семенова Анастасия</t>
  </si>
  <si>
    <t>Таркова  Мария</t>
  </si>
  <si>
    <t>Тихомиров Павел</t>
  </si>
  <si>
    <t>Фомин   Игорь</t>
  </si>
  <si>
    <t>Шиман  Никита</t>
  </si>
  <si>
    <t>Шведов Александр</t>
  </si>
  <si>
    <t>Щуринов Дмитрий</t>
  </si>
  <si>
    <t>8а</t>
  </si>
  <si>
    <t>Баринова Анна</t>
  </si>
  <si>
    <t>Боровская  Ксения</t>
  </si>
  <si>
    <t>Гилемханова Наталья</t>
  </si>
  <si>
    <t>Горский Никита</t>
  </si>
  <si>
    <t>Данильченко Михаил</t>
  </si>
  <si>
    <t>Дидык Софья</t>
  </si>
  <si>
    <t>Евстифеева Анастасия</t>
  </si>
  <si>
    <t>Забегаева Ангелина</t>
  </si>
  <si>
    <t>Израилева Кристина</t>
  </si>
  <si>
    <t>Ильичева Екатерина</t>
  </si>
  <si>
    <t>Краснолобова Александра</t>
  </si>
  <si>
    <t>Кудрявцева Карина</t>
  </si>
  <si>
    <t>Маслова Екатерина</t>
  </si>
  <si>
    <t>Михайлова  Вероника</t>
  </si>
  <si>
    <t>Михайлов Владислав</t>
  </si>
  <si>
    <t>Мотанова Любовь</t>
  </si>
  <si>
    <t>Пономарев Виталий</t>
  </si>
  <si>
    <t>Савичев Егор</t>
  </si>
  <si>
    <t>Слободин Александр</t>
  </si>
  <si>
    <t>Смирнов Илья</t>
  </si>
  <si>
    <t>Солдатенкова Екатерина</t>
  </si>
  <si>
    <t>Ходюк Варвара</t>
  </si>
  <si>
    <t>Шерстняков Георгий</t>
  </si>
  <si>
    <t>8б</t>
  </si>
  <si>
    <t>Азарова Владислава</t>
  </si>
  <si>
    <t>Амбарцумян Луиза</t>
  </si>
  <si>
    <t>Баландюк Ксения</t>
  </si>
  <si>
    <t>Батунина Алина</t>
  </si>
  <si>
    <t>Буев Родион</t>
  </si>
  <si>
    <t>Дорофеева Анастасия</t>
  </si>
  <si>
    <t>Зарожная Элина</t>
  </si>
  <si>
    <t>Ивкова Полина</t>
  </si>
  <si>
    <t>Истратова Наталья</t>
  </si>
  <si>
    <t>Капустина Екатерина</t>
  </si>
  <si>
    <t>Королев Вадим</t>
  </si>
  <si>
    <t>Кукушкин Валерий</t>
  </si>
  <si>
    <t>Лебедева Анастасия</t>
  </si>
  <si>
    <t>Мухортова Ксения</t>
  </si>
  <si>
    <t>Осипова Елизавета</t>
  </si>
  <si>
    <t>Петров Данил</t>
  </si>
  <si>
    <t>Петрова Ксения</t>
  </si>
  <si>
    <t>Порохов Эдуард</t>
  </si>
  <si>
    <t>Сергеев Илья</t>
  </si>
  <si>
    <t>Сергеева Дарья</t>
  </si>
  <si>
    <t>Ситников Даниил</t>
  </si>
  <si>
    <t>Соблюдаева Маргарита</t>
  </si>
  <si>
    <t>Степанова Валерия</t>
  </si>
  <si>
    <t>Тихомирова Анастасия</t>
  </si>
  <si>
    <t>Цветкова Олеся</t>
  </si>
  <si>
    <t>Щуркин Глеб</t>
  </si>
  <si>
    <t>Амплеев Роман</t>
  </si>
  <si>
    <t>Баутина Анна</t>
  </si>
  <si>
    <t>Борышнева Дарья</t>
  </si>
  <si>
    <t>Быкова София</t>
  </si>
  <si>
    <t>Гагарина Виктория</t>
  </si>
  <si>
    <t>Григорьева Алина</t>
  </si>
  <si>
    <t>Груздева Анастасия</t>
  </si>
  <si>
    <t>Ершов Кирилл</t>
  </si>
  <si>
    <t>Завитаев Даниил</t>
  </si>
  <si>
    <t>Кабаль Максим</t>
  </si>
  <si>
    <t>Квачко Жасмин</t>
  </si>
  <si>
    <t>Клюшева Дарья</t>
  </si>
  <si>
    <t>Князева Анастасия</t>
  </si>
  <si>
    <t>Комкова Дарина</t>
  </si>
  <si>
    <t>Лалетин Кирилл</t>
  </si>
  <si>
    <t>Малютин Павел</t>
  </si>
  <si>
    <t>Мартынычева Эвелина</t>
  </si>
  <si>
    <t>Матвеев Даниил</t>
  </si>
  <si>
    <t>Микаилова Эсмеральда</t>
  </si>
  <si>
    <t>Мохова Ангелина</t>
  </si>
  <si>
    <t>Плисова Анастасия</t>
  </si>
  <si>
    <t>Самарева Мария</t>
  </si>
  <si>
    <t>Самарева Виктория</t>
  </si>
  <si>
    <t>Солянова Василиса</t>
  </si>
  <si>
    <t>Степанова Кристина</t>
  </si>
  <si>
    <t>Столмацкая София</t>
  </si>
  <si>
    <t>Ушаков Дмитрий</t>
  </si>
  <si>
    <t>Филин Никита</t>
  </si>
  <si>
    <t>8в</t>
  </si>
  <si>
    <t>8г</t>
  </si>
  <si>
    <t>Богданов Денис</t>
  </si>
  <si>
    <t>Веселов Артём</t>
  </si>
  <si>
    <t>Гаврилов Роман</t>
  </si>
  <si>
    <t>Гаврилова Полина</t>
  </si>
  <si>
    <t>Горбач Вадим</t>
  </si>
  <si>
    <t>Демидова Арина</t>
  </si>
  <si>
    <t>Евдокимова Виктория</t>
  </si>
  <si>
    <t>Елисеев Иван</t>
  </si>
  <si>
    <t>Колесова Наталья</t>
  </si>
  <si>
    <t>Криночкин Михаил</t>
  </si>
  <si>
    <t>Кузнецов Вячеслав</t>
  </si>
  <si>
    <t>Литвинов Даниил</t>
  </si>
  <si>
    <t>Лобов Егор</t>
  </si>
  <si>
    <t>Майорова Александра</t>
  </si>
  <si>
    <t>Майзенгельтер Алина</t>
  </si>
  <si>
    <t>Маркова Татьяна</t>
  </si>
  <si>
    <t>Маркова Светлана</t>
  </si>
  <si>
    <t>Меньшикова Александра</t>
  </si>
  <si>
    <t>Морозов Кирилл</t>
  </si>
  <si>
    <t>Николаева Дарья</t>
  </si>
  <si>
    <t>Новожилов Денис</t>
  </si>
  <si>
    <t>Рябков Даниил</t>
  </si>
  <si>
    <t>Скородумова Ульяна</t>
  </si>
  <si>
    <t>Тубянская Лариса</t>
  </si>
  <si>
    <t>Турта Артем</t>
  </si>
  <si>
    <t>Шнайдмиллер Олег</t>
  </si>
  <si>
    <t>Шумилов Владислав</t>
  </si>
  <si>
    <t>Барышева Анастасия</t>
  </si>
  <si>
    <t>Боровская Любовь</t>
  </si>
  <si>
    <t>Васильева Елизавета</t>
  </si>
  <si>
    <t>Дианова Анастасия</t>
  </si>
  <si>
    <t>Иванов Дмитрий</t>
  </si>
  <si>
    <t>Иванова Евгения</t>
  </si>
  <si>
    <t>Каракозова Анжелика</t>
  </si>
  <si>
    <t>Кузнецова Мария</t>
  </si>
  <si>
    <t>Лукьянова Алена</t>
  </si>
  <si>
    <t>Максимова Ксения</t>
  </si>
  <si>
    <t>Мартынычева Владислава</t>
  </si>
  <si>
    <t>Марьинский Артем</t>
  </si>
  <si>
    <t>Мельхер Эрих</t>
  </si>
  <si>
    <t>Никешина Елизавета</t>
  </si>
  <si>
    <t>Новожилов Сергей</t>
  </si>
  <si>
    <t>Орешкова Полина</t>
  </si>
  <si>
    <t>Симанович Иван</t>
  </si>
  <si>
    <t>Степанова Елизавета</t>
  </si>
  <si>
    <t>Сугоровская Арина</t>
  </si>
  <si>
    <t>Фалев Михаил</t>
  </si>
  <si>
    <t>Фомина Дарья</t>
  </si>
  <si>
    <t xml:space="preserve">Чередниченко Максим </t>
  </si>
  <si>
    <t>Шабалина Ксения</t>
  </si>
  <si>
    <t>Шлейко Владислав</t>
  </si>
  <si>
    <t>Ярков Сергей</t>
  </si>
  <si>
    <t>Авдеев Архип</t>
  </si>
  <si>
    <t>Волков Кирилл</t>
  </si>
  <si>
    <t>Воскресенская Мария</t>
  </si>
  <si>
    <t>Дацко Станислав</t>
  </si>
  <si>
    <t>Дуль Анатолий</t>
  </si>
  <si>
    <t>Евдокимова Кристина</t>
  </si>
  <si>
    <t>Иванова Наталья</t>
  </si>
  <si>
    <t>Карпенко Никита</t>
  </si>
  <si>
    <t>Литвинов Георгий</t>
  </si>
  <si>
    <t>Мельников Данила</t>
  </si>
  <si>
    <t>Николаев Сергей</t>
  </si>
  <si>
    <t>Никулина Алина</t>
  </si>
  <si>
    <t>Овчинникова Ксения</t>
  </si>
  <si>
    <t>Редько Дарья</t>
  </si>
  <si>
    <t>Румянцева Алина</t>
  </si>
  <si>
    <t>Савичев Илья</t>
  </si>
  <si>
    <t>Самошкина Елизавета</t>
  </si>
  <si>
    <t>Семенченко Дарья</t>
  </si>
  <si>
    <t>Семенов Руслан</t>
  </si>
  <si>
    <t>Смородина Диана</t>
  </si>
  <si>
    <t>Стодумов Владислав</t>
  </si>
  <si>
    <t>Ульянова София</t>
  </si>
  <si>
    <t>Устинова Валерия</t>
  </si>
  <si>
    <t xml:space="preserve">Фомин Даниил </t>
  </si>
  <si>
    <t>Хасанова Юлия</t>
  </si>
  <si>
    <t>Яковлева Мария</t>
  </si>
  <si>
    <t>9б</t>
  </si>
  <si>
    <t>9в</t>
  </si>
  <si>
    <t>Алексеева Анастасия</t>
  </si>
  <si>
    <t>Ануфриков Иван</t>
  </si>
  <si>
    <t>Богданова Елена</t>
  </si>
  <si>
    <t>Василенко Алина</t>
  </si>
  <si>
    <t>Виноградова Ульяна</t>
  </si>
  <si>
    <t>Воробьев Олег</t>
  </si>
  <si>
    <t>Воробьев Максим</t>
  </si>
  <si>
    <t>Егоров Кирилл</t>
  </si>
  <si>
    <t>Злобина Ева</t>
  </si>
  <si>
    <t>Иванов Артем</t>
  </si>
  <si>
    <t>Ильина Дарья</t>
  </si>
  <si>
    <t>Ильясова Александра</t>
  </si>
  <si>
    <t>Карпова Анастасия</t>
  </si>
  <si>
    <t>Крицына Полина</t>
  </si>
  <si>
    <t>Максимова Анна</t>
  </si>
  <si>
    <t>Матвеев Дмитрий</t>
  </si>
  <si>
    <t>Минин Федор</t>
  </si>
  <si>
    <t>Мухин Максим</t>
  </si>
  <si>
    <t>Никифорова Виктория</t>
  </si>
  <si>
    <t xml:space="preserve">Орлов Даниил </t>
  </si>
  <si>
    <t>Петрова Юлия</t>
  </si>
  <si>
    <t>Приказчиков Евгений</t>
  </si>
  <si>
    <t>Садулин Дмитрий</t>
  </si>
  <si>
    <t>Сироткина Анна</t>
  </si>
  <si>
    <t>Сысковец Софья</t>
  </si>
  <si>
    <t>Таничева Дарья</t>
  </si>
  <si>
    <t>Торбик Илья</t>
  </si>
  <si>
    <t>Фалин Даниил</t>
  </si>
  <si>
    <t>Шаталкин Алексей</t>
  </si>
  <si>
    <t>Азизова Арина</t>
  </si>
  <si>
    <t>Белошеева Виктория</t>
  </si>
  <si>
    <t>Биркле Полина</t>
  </si>
  <si>
    <t>Верисман Дмитрий</t>
  </si>
  <si>
    <t>Верещагина Анастасия</t>
  </si>
  <si>
    <t xml:space="preserve">Веселова Ксения </t>
  </si>
  <si>
    <t>Гаджиев  Руслан</t>
  </si>
  <si>
    <t>Галай Вера</t>
  </si>
  <si>
    <t>Гурьянова Дарья</t>
  </si>
  <si>
    <t>Гурьянов Савелий</t>
  </si>
  <si>
    <t>Дунин Михаил</t>
  </si>
  <si>
    <t>Ефимова Екатерина</t>
  </si>
  <si>
    <t>Зайцева Александра</t>
  </si>
  <si>
    <t>Иванов Максим</t>
  </si>
  <si>
    <t>Карнизова Екатерина</t>
  </si>
  <si>
    <t>Квашевская Анастасия</t>
  </si>
  <si>
    <t>Колесникова Дарья</t>
  </si>
  <si>
    <t>Кузнецова Софья</t>
  </si>
  <si>
    <t>Лыгина Алевтина</t>
  </si>
  <si>
    <t>Малышева Анастасия</t>
  </si>
  <si>
    <t>Некрасов Михаил</t>
  </si>
  <si>
    <t>Самойлова Алина</t>
  </si>
  <si>
    <t>Смирнов Максим</t>
  </si>
  <si>
    <t>Смирнова Мария</t>
  </si>
  <si>
    <t>Стрижов Александр</t>
  </si>
  <si>
    <t>Соколова  Алина</t>
  </si>
  <si>
    <t>Флягина Кристина</t>
  </si>
  <si>
    <t>Цветков Олег</t>
  </si>
  <si>
    <t>Шереметьев Егор</t>
  </si>
  <si>
    <t xml:space="preserve">Яковлева Анна </t>
  </si>
  <si>
    <t>Янченко Ксения</t>
  </si>
  <si>
    <t>10а</t>
  </si>
  <si>
    <t>11а</t>
  </si>
  <si>
    <t>Абанин Никита</t>
  </si>
  <si>
    <t>Андреев Николай</t>
  </si>
  <si>
    <t>Белочкин Антон</t>
  </si>
  <si>
    <t>Вахрушевская Елизавета</t>
  </si>
  <si>
    <t>Воробьев  Максим</t>
  </si>
  <si>
    <t>Горбунов Сергей</t>
  </si>
  <si>
    <t>Данилова Анна</t>
  </si>
  <si>
    <t>Дуреев Артем</t>
  </si>
  <si>
    <t>Ельцова Варвара</t>
  </si>
  <si>
    <t>Заболотский Александр</t>
  </si>
  <si>
    <t>Заболотских Виктория</t>
  </si>
  <si>
    <t>Кириллин Александр</t>
  </si>
  <si>
    <t>Колпаков Андрей</t>
  </si>
  <si>
    <t>Коноплева Ксения</t>
  </si>
  <si>
    <t>Коптяевский Леонид</t>
  </si>
  <si>
    <t>Кудрявцев Кирилл</t>
  </si>
  <si>
    <t>Курчавый  Виталий</t>
  </si>
  <si>
    <t xml:space="preserve">Маргевич Даниил </t>
  </si>
  <si>
    <t>Михеева Юлия</t>
  </si>
  <si>
    <t>Морозов Роман</t>
  </si>
  <si>
    <t>Пахолков Никита</t>
  </si>
  <si>
    <t>Пономарева Яна</t>
  </si>
  <si>
    <t>Пурышев Никита</t>
  </si>
  <si>
    <t>Радушева Ника</t>
  </si>
  <si>
    <t>Румянцев Руслан</t>
  </si>
  <si>
    <t>Светлов Дмитрий</t>
  </si>
  <si>
    <t>Слабыш Екатерина</t>
  </si>
  <si>
    <t>Стороженко Дарья</t>
  </si>
  <si>
    <t>Татарников Никита</t>
  </si>
  <si>
    <t>Цветкова Кристина</t>
  </si>
  <si>
    <t>Цыпилев Григорий</t>
  </si>
  <si>
    <t>Шеробаева Любовь</t>
  </si>
  <si>
    <t>Ярошевич Ярослав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</si>
</sst>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3" fillId="2" borderId="0" xfId="0" applyFont="1" applyFill="1"/>
    <xf numFmtId="9" fontId="3" fillId="0" borderId="0" xfId="1" applyFont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Alignment="1">
      <alignment wrapText="1"/>
    </xf>
    <xf numFmtId="0" fontId="3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wrapText="1"/>
    </xf>
    <xf numFmtId="0" fontId="2" fillId="3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3" fillId="0" borderId="6" xfId="0" applyFont="1" applyBorder="1" applyAlignment="1">
      <alignment horizontal="right" wrapText="1"/>
    </xf>
    <xf numFmtId="0" fontId="2" fillId="4" borderId="2" xfId="0" applyFont="1" applyFill="1" applyBorder="1" applyAlignment="1">
      <alignment horizontal="center" wrapText="1"/>
    </xf>
    <xf numFmtId="0" fontId="2" fillId="0" borderId="2" xfId="0" applyFont="1" applyBorder="1"/>
    <xf numFmtId="0" fontId="2" fillId="3" borderId="2" xfId="0" applyFont="1" applyFill="1" applyBorder="1" applyAlignment="1">
      <alignment horizontal="center"/>
    </xf>
    <xf numFmtId="9" fontId="2" fillId="3" borderId="6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2" xfId="0" applyFont="1" applyBorder="1"/>
    <xf numFmtId="0" fontId="2" fillId="5" borderId="2" xfId="0" applyFont="1" applyFill="1" applyBorder="1" applyAlignment="1">
      <alignment horizontal="center"/>
    </xf>
    <xf numFmtId="0" fontId="2" fillId="3" borderId="0" xfId="0" applyFont="1" applyFill="1"/>
    <xf numFmtId="0" fontId="3" fillId="3" borderId="2" xfId="0" applyFont="1" applyFill="1" applyBorder="1" applyAlignment="1">
      <alignment horizontal="center"/>
    </xf>
    <xf numFmtId="9" fontId="3" fillId="0" borderId="2" xfId="1" applyFont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9" fontId="3" fillId="3" borderId="2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2" fillId="6" borderId="2" xfId="0" applyFont="1" applyFill="1" applyBorder="1"/>
    <xf numFmtId="0" fontId="2" fillId="3" borderId="2" xfId="0" applyFont="1" applyFill="1" applyBorder="1" applyAlignment="1">
      <alignment horizontal="left"/>
    </xf>
    <xf numFmtId="9" fontId="2" fillId="6" borderId="2" xfId="0" applyNumberFormat="1" applyFont="1" applyFill="1" applyBorder="1"/>
    <xf numFmtId="0" fontId="3" fillId="7" borderId="2" xfId="0" applyFont="1" applyFill="1" applyBorder="1"/>
    <xf numFmtId="9" fontId="2" fillId="7" borderId="2" xfId="1" applyFont="1" applyFill="1" applyBorder="1"/>
    <xf numFmtId="9" fontId="3" fillId="7" borderId="2" xfId="0" applyNumberFormat="1" applyFont="1" applyFill="1" applyBorder="1"/>
    <xf numFmtId="0" fontId="2" fillId="3" borderId="0" xfId="0" applyFont="1" applyFill="1" applyBorder="1"/>
    <xf numFmtId="9" fontId="2" fillId="0" borderId="0" xfId="0" applyNumberFormat="1" applyFont="1" applyBorder="1" applyAlignment="1">
      <alignment horizontal="right"/>
    </xf>
    <xf numFmtId="9" fontId="2" fillId="0" borderId="0" xfId="0" applyNumberFormat="1" applyFont="1"/>
    <xf numFmtId="0" fontId="3" fillId="0" borderId="4" xfId="0" applyFont="1" applyBorder="1"/>
    <xf numFmtId="0" fontId="2" fillId="0" borderId="5" xfId="0" applyFont="1" applyBorder="1"/>
    <xf numFmtId="9" fontId="2" fillId="0" borderId="0" xfId="0" applyNumberFormat="1" applyFont="1" applyAlignment="1">
      <alignment horizontal="right"/>
    </xf>
    <xf numFmtId="0" fontId="2" fillId="3" borderId="4" xfId="0" applyFont="1" applyFill="1" applyBorder="1"/>
    <xf numFmtId="0" fontId="2" fillId="0" borderId="5" xfId="0" applyFont="1" applyFill="1" applyBorder="1"/>
    <xf numFmtId="0" fontId="2" fillId="0" borderId="0" xfId="0" applyFont="1" applyFill="1" applyAlignment="1">
      <alignment horizontal="right"/>
    </xf>
    <xf numFmtId="9" fontId="2" fillId="0" borderId="2" xfId="1" applyFont="1" applyBorder="1"/>
    <xf numFmtId="0" fontId="2" fillId="0" borderId="4" xfId="0" applyFont="1" applyBorder="1"/>
    <xf numFmtId="0" fontId="2" fillId="0" borderId="0" xfId="0" applyFont="1" applyAlignment="1">
      <alignment horizontal="right"/>
    </xf>
    <xf numFmtId="0" fontId="2" fillId="0" borderId="0" xfId="0" applyFont="1" applyFill="1" applyAlignment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/>
    <xf numFmtId="0" fontId="2" fillId="3" borderId="14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9" fontId="3" fillId="0" borderId="14" xfId="1" applyFont="1" applyBorder="1" applyAlignment="1">
      <alignment horizontal="center"/>
    </xf>
    <xf numFmtId="0" fontId="5" fillId="0" borderId="6" xfId="0" applyFont="1" applyBorder="1"/>
    <xf numFmtId="0" fontId="2" fillId="0" borderId="6" xfId="0" applyFont="1" applyBorder="1"/>
    <xf numFmtId="0" fontId="2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7" fillId="0" borderId="2" xfId="0" applyFont="1" applyBorder="1"/>
    <xf numFmtId="0" fontId="2" fillId="3" borderId="6" xfId="0" applyFont="1" applyFill="1" applyBorder="1"/>
    <xf numFmtId="0" fontId="2" fillId="0" borderId="2" xfId="0" applyFont="1" applyBorder="1" applyAlignment="1">
      <alignment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percentStacked"/>
        <c:ser>
          <c:idx val="0"/>
          <c:order val="0"/>
          <c:marker>
            <c:symbol val="none"/>
          </c:marker>
          <c:val>
            <c:numRef>
              <c:f>'5а'!$C$46:$N$46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marker val="1"/>
        <c:axId val="80301440"/>
        <c:axId val="80602240"/>
      </c:lineChart>
      <c:catAx>
        <c:axId val="80301440"/>
        <c:scaling>
          <c:orientation val="minMax"/>
        </c:scaling>
        <c:axPos val="b"/>
        <c:tickLblPos val="nextTo"/>
        <c:crossAx val="80602240"/>
        <c:crosses val="autoZero"/>
        <c:auto val="1"/>
        <c:lblAlgn val="ctr"/>
        <c:lblOffset val="100"/>
      </c:catAx>
      <c:valAx>
        <c:axId val="80602240"/>
        <c:scaling>
          <c:orientation val="minMax"/>
        </c:scaling>
        <c:axPos val="l"/>
        <c:majorGridlines/>
        <c:numFmt formatCode="0%" sourceLinked="1"/>
        <c:tickLblPos val="nextTo"/>
        <c:crossAx val="80301440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percentStacked"/>
        <c:ser>
          <c:idx val="0"/>
          <c:order val="0"/>
          <c:marker>
            <c:symbol val="none"/>
          </c:marker>
          <c:val>
            <c:numRef>
              <c:f>'7в'!$C$46:$N$46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marker val="1"/>
        <c:axId val="81152640"/>
        <c:axId val="81183104"/>
      </c:lineChart>
      <c:catAx>
        <c:axId val="81152640"/>
        <c:scaling>
          <c:orientation val="minMax"/>
        </c:scaling>
        <c:axPos val="b"/>
        <c:tickLblPos val="nextTo"/>
        <c:crossAx val="81183104"/>
        <c:crosses val="autoZero"/>
        <c:auto val="1"/>
        <c:lblAlgn val="ctr"/>
        <c:lblOffset val="100"/>
      </c:catAx>
      <c:valAx>
        <c:axId val="81183104"/>
        <c:scaling>
          <c:orientation val="minMax"/>
        </c:scaling>
        <c:axPos val="l"/>
        <c:majorGridlines/>
        <c:numFmt formatCode="0%" sourceLinked="1"/>
        <c:tickLblPos val="nextTo"/>
        <c:crossAx val="81152640"/>
        <c:crosses val="autoZero"/>
        <c:crossBetween val="between"/>
      </c:valAx>
    </c:plotArea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percentStacked"/>
        <c:ser>
          <c:idx val="0"/>
          <c:order val="0"/>
          <c:marker>
            <c:symbol val="none"/>
          </c:marker>
          <c:val>
            <c:numRef>
              <c:f>'8а'!$C$46:$N$46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marker val="1"/>
        <c:axId val="80833920"/>
        <c:axId val="80835712"/>
      </c:lineChart>
      <c:catAx>
        <c:axId val="80833920"/>
        <c:scaling>
          <c:orientation val="minMax"/>
        </c:scaling>
        <c:axPos val="b"/>
        <c:tickLblPos val="nextTo"/>
        <c:crossAx val="80835712"/>
        <c:crosses val="autoZero"/>
        <c:auto val="1"/>
        <c:lblAlgn val="ctr"/>
        <c:lblOffset val="100"/>
      </c:catAx>
      <c:valAx>
        <c:axId val="80835712"/>
        <c:scaling>
          <c:orientation val="minMax"/>
        </c:scaling>
        <c:axPos val="l"/>
        <c:majorGridlines/>
        <c:numFmt formatCode="0%" sourceLinked="1"/>
        <c:tickLblPos val="nextTo"/>
        <c:crossAx val="80833920"/>
        <c:crosses val="autoZero"/>
        <c:crossBetween val="between"/>
      </c:valAx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percentStacked"/>
        <c:ser>
          <c:idx val="0"/>
          <c:order val="0"/>
          <c:marker>
            <c:symbol val="none"/>
          </c:marker>
          <c:val>
            <c:numRef>
              <c:f>'8б'!$C$46:$N$46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marker val="1"/>
        <c:axId val="86102400"/>
        <c:axId val="86103936"/>
      </c:lineChart>
      <c:catAx>
        <c:axId val="86102400"/>
        <c:scaling>
          <c:orientation val="minMax"/>
        </c:scaling>
        <c:axPos val="b"/>
        <c:tickLblPos val="nextTo"/>
        <c:crossAx val="86103936"/>
        <c:crosses val="autoZero"/>
        <c:auto val="1"/>
        <c:lblAlgn val="ctr"/>
        <c:lblOffset val="100"/>
      </c:catAx>
      <c:valAx>
        <c:axId val="86103936"/>
        <c:scaling>
          <c:orientation val="minMax"/>
        </c:scaling>
        <c:axPos val="l"/>
        <c:majorGridlines/>
        <c:numFmt formatCode="0%" sourceLinked="1"/>
        <c:tickLblPos val="nextTo"/>
        <c:crossAx val="86102400"/>
        <c:crosses val="autoZero"/>
        <c:crossBetween val="between"/>
      </c:valAx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percentStacked"/>
        <c:ser>
          <c:idx val="0"/>
          <c:order val="0"/>
          <c:marker>
            <c:symbol val="none"/>
          </c:marker>
          <c:val>
            <c:numRef>
              <c:f>'8в'!$C$46:$N$46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marker val="1"/>
        <c:axId val="86201472"/>
        <c:axId val="86203008"/>
      </c:lineChart>
      <c:catAx>
        <c:axId val="86201472"/>
        <c:scaling>
          <c:orientation val="minMax"/>
        </c:scaling>
        <c:axPos val="b"/>
        <c:tickLblPos val="nextTo"/>
        <c:crossAx val="86203008"/>
        <c:crosses val="autoZero"/>
        <c:auto val="1"/>
        <c:lblAlgn val="ctr"/>
        <c:lblOffset val="100"/>
      </c:catAx>
      <c:valAx>
        <c:axId val="86203008"/>
        <c:scaling>
          <c:orientation val="minMax"/>
        </c:scaling>
        <c:axPos val="l"/>
        <c:majorGridlines/>
        <c:numFmt formatCode="0%" sourceLinked="1"/>
        <c:tickLblPos val="nextTo"/>
        <c:crossAx val="86201472"/>
        <c:crosses val="autoZero"/>
        <c:crossBetween val="between"/>
      </c:valAx>
    </c:plotArea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percentStacked"/>
        <c:ser>
          <c:idx val="0"/>
          <c:order val="0"/>
          <c:marker>
            <c:symbol val="none"/>
          </c:marker>
          <c:val>
            <c:numRef>
              <c:f>'8г'!$C$46:$N$46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marker val="1"/>
        <c:axId val="86292352"/>
        <c:axId val="86293888"/>
      </c:lineChart>
      <c:catAx>
        <c:axId val="86292352"/>
        <c:scaling>
          <c:orientation val="minMax"/>
        </c:scaling>
        <c:axPos val="b"/>
        <c:tickLblPos val="nextTo"/>
        <c:crossAx val="86293888"/>
        <c:crosses val="autoZero"/>
        <c:auto val="1"/>
        <c:lblAlgn val="ctr"/>
        <c:lblOffset val="100"/>
      </c:catAx>
      <c:valAx>
        <c:axId val="86293888"/>
        <c:scaling>
          <c:orientation val="minMax"/>
        </c:scaling>
        <c:axPos val="l"/>
        <c:majorGridlines/>
        <c:numFmt formatCode="0%" sourceLinked="1"/>
        <c:tickLblPos val="nextTo"/>
        <c:crossAx val="86292352"/>
        <c:crosses val="autoZero"/>
        <c:crossBetween val="between"/>
      </c:valAx>
    </c:plotArea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percentStacked"/>
        <c:ser>
          <c:idx val="0"/>
          <c:order val="0"/>
          <c:marker>
            <c:symbol val="none"/>
          </c:marker>
          <c:val>
            <c:numRef>
              <c:f>'9а'!$C$46:$N$46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marker val="1"/>
        <c:axId val="86338176"/>
        <c:axId val="86356352"/>
      </c:lineChart>
      <c:catAx>
        <c:axId val="86338176"/>
        <c:scaling>
          <c:orientation val="minMax"/>
        </c:scaling>
        <c:axPos val="b"/>
        <c:tickLblPos val="nextTo"/>
        <c:crossAx val="86356352"/>
        <c:crosses val="autoZero"/>
        <c:auto val="1"/>
        <c:lblAlgn val="ctr"/>
        <c:lblOffset val="100"/>
      </c:catAx>
      <c:valAx>
        <c:axId val="86356352"/>
        <c:scaling>
          <c:orientation val="minMax"/>
        </c:scaling>
        <c:axPos val="l"/>
        <c:majorGridlines/>
        <c:numFmt formatCode="0%" sourceLinked="1"/>
        <c:tickLblPos val="nextTo"/>
        <c:crossAx val="86338176"/>
        <c:crosses val="autoZero"/>
        <c:crossBetween val="between"/>
      </c:valAx>
    </c:plotArea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percentStacked"/>
        <c:ser>
          <c:idx val="0"/>
          <c:order val="0"/>
          <c:marker>
            <c:symbol val="none"/>
          </c:marker>
          <c:val>
            <c:numRef>
              <c:f>'9б'!$C$46:$N$46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marker val="1"/>
        <c:axId val="85114240"/>
        <c:axId val="85116032"/>
      </c:lineChart>
      <c:catAx>
        <c:axId val="85114240"/>
        <c:scaling>
          <c:orientation val="minMax"/>
        </c:scaling>
        <c:axPos val="b"/>
        <c:tickLblPos val="nextTo"/>
        <c:crossAx val="85116032"/>
        <c:crosses val="autoZero"/>
        <c:auto val="1"/>
        <c:lblAlgn val="ctr"/>
        <c:lblOffset val="100"/>
      </c:catAx>
      <c:valAx>
        <c:axId val="85116032"/>
        <c:scaling>
          <c:orientation val="minMax"/>
        </c:scaling>
        <c:axPos val="l"/>
        <c:majorGridlines/>
        <c:numFmt formatCode="0%" sourceLinked="1"/>
        <c:tickLblPos val="nextTo"/>
        <c:crossAx val="85114240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percentStacked"/>
        <c:ser>
          <c:idx val="0"/>
          <c:order val="0"/>
          <c:marker>
            <c:symbol val="none"/>
          </c:marker>
          <c:val>
            <c:numRef>
              <c:f>'9в'!$C$46:$N$46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marker val="1"/>
        <c:axId val="2810624"/>
        <c:axId val="2812160"/>
      </c:lineChart>
      <c:catAx>
        <c:axId val="2810624"/>
        <c:scaling>
          <c:orientation val="minMax"/>
        </c:scaling>
        <c:axPos val="b"/>
        <c:tickLblPos val="nextTo"/>
        <c:crossAx val="2812160"/>
        <c:crosses val="autoZero"/>
        <c:auto val="1"/>
        <c:lblAlgn val="ctr"/>
        <c:lblOffset val="100"/>
      </c:catAx>
      <c:valAx>
        <c:axId val="2812160"/>
        <c:scaling>
          <c:orientation val="minMax"/>
        </c:scaling>
        <c:axPos val="l"/>
        <c:majorGridlines/>
        <c:numFmt formatCode="0%" sourceLinked="1"/>
        <c:tickLblPos val="nextTo"/>
        <c:crossAx val="2810624"/>
        <c:crosses val="autoZero"/>
        <c:crossBetween val="between"/>
      </c:valAx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percentStacked"/>
        <c:ser>
          <c:idx val="0"/>
          <c:order val="0"/>
          <c:marker>
            <c:symbol val="none"/>
          </c:marker>
          <c:val>
            <c:numRef>
              <c:f>'10а'!$C$46:$N$46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marker val="1"/>
        <c:axId val="86631936"/>
        <c:axId val="86633472"/>
      </c:lineChart>
      <c:catAx>
        <c:axId val="86631936"/>
        <c:scaling>
          <c:orientation val="minMax"/>
        </c:scaling>
        <c:axPos val="b"/>
        <c:tickLblPos val="nextTo"/>
        <c:crossAx val="86633472"/>
        <c:crosses val="autoZero"/>
        <c:auto val="1"/>
        <c:lblAlgn val="ctr"/>
        <c:lblOffset val="100"/>
      </c:catAx>
      <c:valAx>
        <c:axId val="86633472"/>
        <c:scaling>
          <c:orientation val="minMax"/>
        </c:scaling>
        <c:axPos val="l"/>
        <c:majorGridlines/>
        <c:numFmt formatCode="0%" sourceLinked="1"/>
        <c:tickLblPos val="nextTo"/>
        <c:crossAx val="86631936"/>
        <c:crosses val="autoZero"/>
        <c:crossBetween val="between"/>
      </c:valAx>
    </c:plotArea>
    <c:plotVisOnly val="1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percentStacked"/>
        <c:ser>
          <c:idx val="0"/>
          <c:order val="0"/>
          <c:marker>
            <c:symbol val="none"/>
          </c:marker>
          <c:val>
            <c:numRef>
              <c:f>'11а'!$C$46:$N$46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marker val="1"/>
        <c:axId val="81021184"/>
        <c:axId val="81047552"/>
      </c:lineChart>
      <c:catAx>
        <c:axId val="81021184"/>
        <c:scaling>
          <c:orientation val="minMax"/>
        </c:scaling>
        <c:axPos val="b"/>
        <c:tickLblPos val="nextTo"/>
        <c:crossAx val="81047552"/>
        <c:crosses val="autoZero"/>
        <c:auto val="1"/>
        <c:lblAlgn val="ctr"/>
        <c:lblOffset val="100"/>
      </c:catAx>
      <c:valAx>
        <c:axId val="81047552"/>
        <c:scaling>
          <c:orientation val="minMax"/>
        </c:scaling>
        <c:axPos val="l"/>
        <c:majorGridlines/>
        <c:numFmt formatCode="0%" sourceLinked="1"/>
        <c:tickLblPos val="nextTo"/>
        <c:crossAx val="81021184"/>
        <c:crosses val="autoZero"/>
        <c:crossBetween val="between"/>
      </c:valAx>
    </c:plotArea>
    <c:plotVisOnly val="1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percentStacked"/>
        <c:ser>
          <c:idx val="0"/>
          <c:order val="0"/>
          <c:marker>
            <c:symbol val="none"/>
          </c:marker>
          <c:val>
            <c:numRef>
              <c:f>'5б'!$C$46:$N$46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marker val="1"/>
        <c:axId val="80421248"/>
        <c:axId val="80422784"/>
      </c:lineChart>
      <c:catAx>
        <c:axId val="80421248"/>
        <c:scaling>
          <c:orientation val="minMax"/>
        </c:scaling>
        <c:axPos val="b"/>
        <c:tickLblPos val="nextTo"/>
        <c:crossAx val="80422784"/>
        <c:crosses val="autoZero"/>
        <c:auto val="1"/>
        <c:lblAlgn val="ctr"/>
        <c:lblOffset val="100"/>
      </c:catAx>
      <c:valAx>
        <c:axId val="80422784"/>
        <c:scaling>
          <c:orientation val="minMax"/>
        </c:scaling>
        <c:axPos val="l"/>
        <c:majorGridlines/>
        <c:numFmt formatCode="0%" sourceLinked="1"/>
        <c:tickLblPos val="nextTo"/>
        <c:crossAx val="80421248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percentStacked"/>
        <c:ser>
          <c:idx val="0"/>
          <c:order val="0"/>
          <c:marker>
            <c:symbol val="none"/>
          </c:marker>
          <c:val>
            <c:numRef>
              <c:f>'5в'!$C$46:$N$46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marker val="1"/>
        <c:axId val="80454784"/>
        <c:axId val="80456320"/>
      </c:lineChart>
      <c:catAx>
        <c:axId val="80454784"/>
        <c:scaling>
          <c:orientation val="minMax"/>
        </c:scaling>
        <c:axPos val="b"/>
        <c:tickLblPos val="nextTo"/>
        <c:crossAx val="80456320"/>
        <c:crosses val="autoZero"/>
        <c:auto val="1"/>
        <c:lblAlgn val="ctr"/>
        <c:lblOffset val="100"/>
      </c:catAx>
      <c:valAx>
        <c:axId val="80456320"/>
        <c:scaling>
          <c:orientation val="minMax"/>
        </c:scaling>
        <c:axPos val="l"/>
        <c:majorGridlines/>
        <c:numFmt formatCode="0%" sourceLinked="1"/>
        <c:tickLblPos val="nextTo"/>
        <c:crossAx val="80454784"/>
        <c:crosses val="autoZero"/>
        <c:crossBetween val="between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percentStacked"/>
        <c:ser>
          <c:idx val="0"/>
          <c:order val="0"/>
          <c:marker>
            <c:symbol val="none"/>
          </c:marker>
          <c:val>
            <c:numRef>
              <c:f>'5г'!$C$46:$N$46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marker val="1"/>
        <c:axId val="80783232"/>
        <c:axId val="80784768"/>
      </c:lineChart>
      <c:catAx>
        <c:axId val="80783232"/>
        <c:scaling>
          <c:orientation val="minMax"/>
        </c:scaling>
        <c:axPos val="b"/>
        <c:tickLblPos val="nextTo"/>
        <c:crossAx val="80784768"/>
        <c:crosses val="autoZero"/>
        <c:auto val="1"/>
        <c:lblAlgn val="ctr"/>
        <c:lblOffset val="100"/>
      </c:catAx>
      <c:valAx>
        <c:axId val="80784768"/>
        <c:scaling>
          <c:orientation val="minMax"/>
        </c:scaling>
        <c:axPos val="l"/>
        <c:majorGridlines/>
        <c:numFmt formatCode="0%" sourceLinked="1"/>
        <c:tickLblPos val="nextTo"/>
        <c:crossAx val="80783232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percentStacked"/>
        <c:ser>
          <c:idx val="0"/>
          <c:order val="0"/>
          <c:marker>
            <c:symbol val="none"/>
          </c:marker>
          <c:val>
            <c:numRef>
              <c:f>'6а'!$C$46:$N$46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marker val="1"/>
        <c:axId val="80988800"/>
        <c:axId val="80994688"/>
      </c:lineChart>
      <c:catAx>
        <c:axId val="80988800"/>
        <c:scaling>
          <c:orientation val="minMax"/>
        </c:scaling>
        <c:axPos val="b"/>
        <c:tickLblPos val="nextTo"/>
        <c:crossAx val="80994688"/>
        <c:crosses val="autoZero"/>
        <c:auto val="1"/>
        <c:lblAlgn val="ctr"/>
        <c:lblOffset val="100"/>
      </c:catAx>
      <c:valAx>
        <c:axId val="80994688"/>
        <c:scaling>
          <c:orientation val="minMax"/>
        </c:scaling>
        <c:axPos val="l"/>
        <c:majorGridlines/>
        <c:numFmt formatCode="0%" sourceLinked="1"/>
        <c:tickLblPos val="nextTo"/>
        <c:crossAx val="80988800"/>
        <c:crosses val="autoZero"/>
        <c:crossBetween val="between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percentStacked"/>
        <c:ser>
          <c:idx val="0"/>
          <c:order val="0"/>
          <c:marker>
            <c:symbol val="none"/>
          </c:marker>
          <c:val>
            <c:numRef>
              <c:f>'6б'!$C$46:$N$46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marker val="1"/>
        <c:axId val="80915840"/>
        <c:axId val="80934016"/>
      </c:lineChart>
      <c:catAx>
        <c:axId val="80915840"/>
        <c:scaling>
          <c:orientation val="minMax"/>
        </c:scaling>
        <c:axPos val="b"/>
        <c:tickLblPos val="nextTo"/>
        <c:crossAx val="80934016"/>
        <c:crosses val="autoZero"/>
        <c:auto val="1"/>
        <c:lblAlgn val="ctr"/>
        <c:lblOffset val="100"/>
      </c:catAx>
      <c:valAx>
        <c:axId val="80934016"/>
        <c:scaling>
          <c:orientation val="minMax"/>
        </c:scaling>
        <c:axPos val="l"/>
        <c:majorGridlines/>
        <c:numFmt formatCode="0%" sourceLinked="1"/>
        <c:tickLblPos val="nextTo"/>
        <c:crossAx val="80915840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percentStacked"/>
        <c:ser>
          <c:idx val="0"/>
          <c:order val="0"/>
          <c:marker>
            <c:symbol val="none"/>
          </c:marker>
          <c:val>
            <c:numRef>
              <c:f>'6в'!$C$46:$N$46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marker val="1"/>
        <c:axId val="80699776"/>
        <c:axId val="80701312"/>
      </c:lineChart>
      <c:catAx>
        <c:axId val="80699776"/>
        <c:scaling>
          <c:orientation val="minMax"/>
        </c:scaling>
        <c:axPos val="b"/>
        <c:tickLblPos val="nextTo"/>
        <c:crossAx val="80701312"/>
        <c:crosses val="autoZero"/>
        <c:auto val="1"/>
        <c:lblAlgn val="ctr"/>
        <c:lblOffset val="100"/>
      </c:catAx>
      <c:valAx>
        <c:axId val="80701312"/>
        <c:scaling>
          <c:orientation val="minMax"/>
        </c:scaling>
        <c:axPos val="l"/>
        <c:majorGridlines/>
        <c:numFmt formatCode="0%" sourceLinked="1"/>
        <c:tickLblPos val="nextTo"/>
        <c:crossAx val="80699776"/>
        <c:crosses val="autoZero"/>
        <c:crossBetween val="between"/>
      </c:valAx>
    </c:plotArea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percentStacked"/>
        <c:ser>
          <c:idx val="0"/>
          <c:order val="0"/>
          <c:marker>
            <c:symbol val="none"/>
          </c:marker>
          <c:val>
            <c:numRef>
              <c:f>'7а'!$C$46:$N$46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marker val="1"/>
        <c:axId val="84722816"/>
        <c:axId val="84724352"/>
      </c:lineChart>
      <c:catAx>
        <c:axId val="84722816"/>
        <c:scaling>
          <c:orientation val="minMax"/>
        </c:scaling>
        <c:axPos val="b"/>
        <c:tickLblPos val="nextTo"/>
        <c:crossAx val="84724352"/>
        <c:crosses val="autoZero"/>
        <c:auto val="1"/>
        <c:lblAlgn val="ctr"/>
        <c:lblOffset val="100"/>
      </c:catAx>
      <c:valAx>
        <c:axId val="84724352"/>
        <c:scaling>
          <c:orientation val="minMax"/>
        </c:scaling>
        <c:axPos val="l"/>
        <c:majorGridlines/>
        <c:numFmt formatCode="0%" sourceLinked="1"/>
        <c:tickLblPos val="nextTo"/>
        <c:crossAx val="84722816"/>
        <c:crosses val="autoZero"/>
        <c:crossBetween val="between"/>
      </c:valAx>
    </c:plotArea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percentStacked"/>
        <c:ser>
          <c:idx val="0"/>
          <c:order val="0"/>
          <c:marker>
            <c:symbol val="none"/>
          </c:marker>
          <c:val>
            <c:numRef>
              <c:f>'7б'!$C$46:$N$46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marker val="1"/>
        <c:axId val="2869120"/>
        <c:axId val="2870656"/>
      </c:lineChart>
      <c:catAx>
        <c:axId val="2869120"/>
        <c:scaling>
          <c:orientation val="minMax"/>
        </c:scaling>
        <c:axPos val="b"/>
        <c:tickLblPos val="nextTo"/>
        <c:crossAx val="2870656"/>
        <c:crosses val="autoZero"/>
        <c:auto val="1"/>
        <c:lblAlgn val="ctr"/>
        <c:lblOffset val="100"/>
      </c:catAx>
      <c:valAx>
        <c:axId val="2870656"/>
        <c:scaling>
          <c:orientation val="minMax"/>
        </c:scaling>
        <c:axPos val="l"/>
        <c:majorGridlines/>
        <c:numFmt formatCode="0%" sourceLinked="1"/>
        <c:tickLblPos val="nextTo"/>
        <c:crossAx val="2869120"/>
        <c:crosses val="autoZero"/>
        <c:crossBetween val="between"/>
      </c:valAx>
    </c:plotArea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76201</xdr:colOff>
      <xdr:row>54</xdr:row>
      <xdr:rowOff>104775</xdr:rowOff>
    </xdr:from>
    <xdr:to>
      <xdr:col>18</xdr:col>
      <xdr:colOff>19051</xdr:colOff>
      <xdr:row>68</xdr:row>
      <xdr:rowOff>9524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76201</xdr:colOff>
      <xdr:row>54</xdr:row>
      <xdr:rowOff>104775</xdr:rowOff>
    </xdr:from>
    <xdr:to>
      <xdr:col>18</xdr:col>
      <xdr:colOff>19051</xdr:colOff>
      <xdr:row>68</xdr:row>
      <xdr:rowOff>9524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76201</xdr:colOff>
      <xdr:row>54</xdr:row>
      <xdr:rowOff>104775</xdr:rowOff>
    </xdr:from>
    <xdr:to>
      <xdr:col>18</xdr:col>
      <xdr:colOff>19051</xdr:colOff>
      <xdr:row>68</xdr:row>
      <xdr:rowOff>9524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76201</xdr:colOff>
      <xdr:row>54</xdr:row>
      <xdr:rowOff>104775</xdr:rowOff>
    </xdr:from>
    <xdr:to>
      <xdr:col>18</xdr:col>
      <xdr:colOff>19051</xdr:colOff>
      <xdr:row>68</xdr:row>
      <xdr:rowOff>9524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76201</xdr:colOff>
      <xdr:row>54</xdr:row>
      <xdr:rowOff>104775</xdr:rowOff>
    </xdr:from>
    <xdr:to>
      <xdr:col>18</xdr:col>
      <xdr:colOff>19051</xdr:colOff>
      <xdr:row>68</xdr:row>
      <xdr:rowOff>9524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76201</xdr:colOff>
      <xdr:row>54</xdr:row>
      <xdr:rowOff>104775</xdr:rowOff>
    </xdr:from>
    <xdr:to>
      <xdr:col>18</xdr:col>
      <xdr:colOff>19051</xdr:colOff>
      <xdr:row>68</xdr:row>
      <xdr:rowOff>9524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76201</xdr:colOff>
      <xdr:row>54</xdr:row>
      <xdr:rowOff>104775</xdr:rowOff>
    </xdr:from>
    <xdr:to>
      <xdr:col>18</xdr:col>
      <xdr:colOff>19051</xdr:colOff>
      <xdr:row>68</xdr:row>
      <xdr:rowOff>9524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76201</xdr:colOff>
      <xdr:row>54</xdr:row>
      <xdr:rowOff>104775</xdr:rowOff>
    </xdr:from>
    <xdr:to>
      <xdr:col>18</xdr:col>
      <xdr:colOff>19051</xdr:colOff>
      <xdr:row>68</xdr:row>
      <xdr:rowOff>9524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76201</xdr:colOff>
      <xdr:row>54</xdr:row>
      <xdr:rowOff>104775</xdr:rowOff>
    </xdr:from>
    <xdr:to>
      <xdr:col>18</xdr:col>
      <xdr:colOff>19051</xdr:colOff>
      <xdr:row>68</xdr:row>
      <xdr:rowOff>9524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76201</xdr:colOff>
      <xdr:row>54</xdr:row>
      <xdr:rowOff>104775</xdr:rowOff>
    </xdr:from>
    <xdr:to>
      <xdr:col>18</xdr:col>
      <xdr:colOff>0</xdr:colOff>
      <xdr:row>68</xdr:row>
      <xdr:rowOff>9524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76201</xdr:colOff>
      <xdr:row>54</xdr:row>
      <xdr:rowOff>104775</xdr:rowOff>
    </xdr:from>
    <xdr:to>
      <xdr:col>18</xdr:col>
      <xdr:colOff>0</xdr:colOff>
      <xdr:row>68</xdr:row>
      <xdr:rowOff>9524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76201</xdr:colOff>
      <xdr:row>54</xdr:row>
      <xdr:rowOff>104775</xdr:rowOff>
    </xdr:from>
    <xdr:to>
      <xdr:col>18</xdr:col>
      <xdr:colOff>19051</xdr:colOff>
      <xdr:row>68</xdr:row>
      <xdr:rowOff>9524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76201</xdr:colOff>
      <xdr:row>54</xdr:row>
      <xdr:rowOff>104775</xdr:rowOff>
    </xdr:from>
    <xdr:to>
      <xdr:col>18</xdr:col>
      <xdr:colOff>19051</xdr:colOff>
      <xdr:row>68</xdr:row>
      <xdr:rowOff>9524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76201</xdr:colOff>
      <xdr:row>54</xdr:row>
      <xdr:rowOff>104775</xdr:rowOff>
    </xdr:from>
    <xdr:to>
      <xdr:col>18</xdr:col>
      <xdr:colOff>19051</xdr:colOff>
      <xdr:row>68</xdr:row>
      <xdr:rowOff>9524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76201</xdr:colOff>
      <xdr:row>54</xdr:row>
      <xdr:rowOff>104775</xdr:rowOff>
    </xdr:from>
    <xdr:to>
      <xdr:col>18</xdr:col>
      <xdr:colOff>19051</xdr:colOff>
      <xdr:row>68</xdr:row>
      <xdr:rowOff>9524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76201</xdr:colOff>
      <xdr:row>54</xdr:row>
      <xdr:rowOff>104775</xdr:rowOff>
    </xdr:from>
    <xdr:to>
      <xdr:col>18</xdr:col>
      <xdr:colOff>19051</xdr:colOff>
      <xdr:row>68</xdr:row>
      <xdr:rowOff>9524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76201</xdr:colOff>
      <xdr:row>54</xdr:row>
      <xdr:rowOff>104775</xdr:rowOff>
    </xdr:from>
    <xdr:to>
      <xdr:col>18</xdr:col>
      <xdr:colOff>19051</xdr:colOff>
      <xdr:row>68</xdr:row>
      <xdr:rowOff>9524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76201</xdr:colOff>
      <xdr:row>54</xdr:row>
      <xdr:rowOff>104775</xdr:rowOff>
    </xdr:from>
    <xdr:to>
      <xdr:col>18</xdr:col>
      <xdr:colOff>19051</xdr:colOff>
      <xdr:row>68</xdr:row>
      <xdr:rowOff>9524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76201</xdr:colOff>
      <xdr:row>54</xdr:row>
      <xdr:rowOff>104775</xdr:rowOff>
    </xdr:from>
    <xdr:to>
      <xdr:col>18</xdr:col>
      <xdr:colOff>19051</xdr:colOff>
      <xdr:row>68</xdr:row>
      <xdr:rowOff>9524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8"/>
  <sheetViews>
    <sheetView topLeftCell="A26" zoomScaleNormal="100" workbookViewId="0">
      <selection activeCell="R42" sqref="R42"/>
    </sheetView>
  </sheetViews>
  <sheetFormatPr defaultColWidth="8.85546875" defaultRowHeight="12.75"/>
  <cols>
    <col min="1" max="1" width="4.28515625" style="1" customWidth="1"/>
    <col min="2" max="2" width="23.85546875" style="1" customWidth="1"/>
    <col min="3" max="14" width="6.7109375" style="1" customWidth="1"/>
    <col min="15" max="15" width="9.42578125" style="1" customWidth="1"/>
    <col min="16" max="16" width="10.85546875" style="1" customWidth="1"/>
    <col min="17" max="17" width="8.140625" style="1" customWidth="1"/>
    <col min="18" max="18" width="15.28515625" style="1" customWidth="1"/>
    <col min="19" max="19" width="5.5703125" style="1" customWidth="1"/>
    <col min="20" max="20" width="4.5703125" style="1" customWidth="1"/>
    <col min="21" max="21" width="6.85546875" style="1" customWidth="1"/>
    <col min="22" max="16384" width="8.85546875" style="1"/>
  </cols>
  <sheetData>
    <row r="1" spans="1:21">
      <c r="D1" s="2" t="s">
        <v>0</v>
      </c>
      <c r="E1" s="2"/>
      <c r="F1" s="2"/>
      <c r="G1" s="2"/>
      <c r="H1" s="2"/>
      <c r="N1" s="2"/>
      <c r="O1" s="2"/>
      <c r="P1" s="2"/>
    </row>
    <row r="2" spans="1:21">
      <c r="B2" s="2" t="s">
        <v>1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2</v>
      </c>
      <c r="P2" s="4">
        <v>22</v>
      </c>
      <c r="R2" s="2"/>
      <c r="T2" s="2"/>
      <c r="U2" s="2"/>
    </row>
    <row r="3" spans="1:21">
      <c r="B3" s="2" t="s">
        <v>3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1">
      <c r="B4" s="2" t="s">
        <v>4</v>
      </c>
      <c r="C4" s="3" t="s">
        <v>46</v>
      </c>
      <c r="O4" s="2" t="s">
        <v>5</v>
      </c>
      <c r="P4" s="2">
        <f>Q43+Q44+Q45+Q46+Q47</f>
        <v>1</v>
      </c>
      <c r="Q4" s="5">
        <f>P4/P2</f>
        <v>4.5454545454545456E-2</v>
      </c>
    </row>
    <row r="5" spans="1:21">
      <c r="B5" s="2" t="s">
        <v>6</v>
      </c>
      <c r="C5" s="3"/>
      <c r="D5" s="2"/>
      <c r="E5" s="2"/>
      <c r="F5" s="2"/>
      <c r="G5" s="2"/>
      <c r="H5" s="2"/>
    </row>
    <row r="6" spans="1:21">
      <c r="A6" s="1" t="s">
        <v>7</v>
      </c>
      <c r="B6" s="6" t="s">
        <v>8</v>
      </c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/>
      <c r="N6" s="7"/>
      <c r="O6" s="8" t="s">
        <v>9</v>
      </c>
      <c r="P6" s="7" t="s">
        <v>10</v>
      </c>
      <c r="Q6" s="8" t="s">
        <v>11</v>
      </c>
      <c r="R6" s="8" t="s">
        <v>12</v>
      </c>
      <c r="S6" s="9"/>
      <c r="T6" s="9"/>
      <c r="U6" s="10"/>
    </row>
    <row r="7" spans="1:21" s="11" customFormat="1" ht="107.25" customHeight="1">
      <c r="B7" s="12" t="s">
        <v>13</v>
      </c>
      <c r="C7" s="13"/>
      <c r="D7" s="14"/>
      <c r="E7" s="15"/>
      <c r="F7" s="16"/>
      <c r="G7" s="14"/>
      <c r="H7" s="14"/>
      <c r="I7" s="14"/>
      <c r="J7" s="17"/>
      <c r="K7" s="17"/>
      <c r="L7" s="17"/>
      <c r="M7" s="17"/>
      <c r="N7" s="17"/>
      <c r="O7" s="18"/>
      <c r="P7" s="18"/>
      <c r="Q7" s="19"/>
      <c r="R7" s="19"/>
      <c r="S7" s="20"/>
      <c r="T7" s="21"/>
      <c r="U7" s="20"/>
    </row>
    <row r="8" spans="1:21" s="11" customFormat="1" ht="19.5" customHeight="1">
      <c r="B8" s="22" t="s">
        <v>14</v>
      </c>
      <c r="C8" s="23">
        <v>1</v>
      </c>
      <c r="D8" s="23">
        <v>1</v>
      </c>
      <c r="E8" s="23">
        <v>1</v>
      </c>
      <c r="F8" s="23">
        <v>1</v>
      </c>
      <c r="G8" s="23">
        <v>1</v>
      </c>
      <c r="H8" s="23">
        <v>1</v>
      </c>
      <c r="I8" s="23">
        <v>1</v>
      </c>
      <c r="J8" s="23">
        <v>1</v>
      </c>
      <c r="K8" s="23">
        <v>1</v>
      </c>
      <c r="L8" s="23">
        <v>1</v>
      </c>
      <c r="M8" s="23"/>
      <c r="N8" s="23"/>
      <c r="O8" s="18">
        <f>SUM(C8:N8)</f>
        <v>10</v>
      </c>
      <c r="P8" s="18"/>
      <c r="Q8" s="19"/>
      <c r="R8" s="19"/>
      <c r="S8" s="20"/>
      <c r="T8" s="21"/>
      <c r="U8" s="20"/>
    </row>
    <row r="9" spans="1:21">
      <c r="A9" s="52">
        <v>1</v>
      </c>
      <c r="B9" s="24" t="s">
        <v>47</v>
      </c>
      <c r="C9" s="6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18">
        <f t="shared" ref="O9:O41" si="0">SUM(C9:N9)</f>
        <v>0</v>
      </c>
      <c r="P9" s="26">
        <f>O9/$O$8</f>
        <v>0</v>
      </c>
      <c r="Q9" s="27">
        <v>4</v>
      </c>
      <c r="R9" s="24" t="str">
        <f>IF(P9&gt;=$Q$51,"высокий",IF(AND(P9&lt;$Q$51,P9&gt;=$Q$52),"повышенный",IF(AND(P9&lt;$Q$52,P9&gt;=$Q$53),"базовый",IF(P9&lt;$Q$54,"низкий"))))</f>
        <v>низкий</v>
      </c>
      <c r="S9" s="62"/>
      <c r="T9" s="62"/>
      <c r="U9" s="62"/>
    </row>
    <row r="10" spans="1:21">
      <c r="A10" s="52">
        <v>2</v>
      </c>
      <c r="B10" s="24" t="s">
        <v>48</v>
      </c>
      <c r="C10" s="6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18">
        <f t="shared" si="0"/>
        <v>0</v>
      </c>
      <c r="P10" s="26">
        <f t="shared" ref="P10:P41" si="1">O10/$O$8</f>
        <v>0</v>
      </c>
      <c r="Q10" s="27"/>
      <c r="R10" s="24" t="str">
        <f t="shared" ref="R10:R41" si="2">IF(P10&gt;=$Q$51,"высокий",IF(AND(P10&lt;$Q$51,P10&gt;=$Q$52),"повышенный",IF(AND(P10&lt;$Q$52,P10&gt;=$Q$53),"базовый",IF(P10&lt;$Q$54,"низкий"))))</f>
        <v>низкий</v>
      </c>
      <c r="S10" s="62"/>
      <c r="T10" s="62"/>
      <c r="U10" s="62"/>
    </row>
    <row r="11" spans="1:21">
      <c r="A11" s="52">
        <v>3</v>
      </c>
      <c r="B11" s="24" t="s">
        <v>49</v>
      </c>
      <c r="C11" s="6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18">
        <f t="shared" si="0"/>
        <v>0</v>
      </c>
      <c r="P11" s="26">
        <f t="shared" si="1"/>
        <v>0</v>
      </c>
      <c r="Q11" s="27"/>
      <c r="R11" s="24" t="str">
        <f t="shared" si="2"/>
        <v>низкий</v>
      </c>
      <c r="S11" s="62"/>
      <c r="T11" s="62"/>
      <c r="U11" s="62"/>
    </row>
    <row r="12" spans="1:21">
      <c r="A12" s="52">
        <v>4</v>
      </c>
      <c r="B12" s="24" t="s">
        <v>50</v>
      </c>
      <c r="C12" s="6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18">
        <f t="shared" si="0"/>
        <v>0</v>
      </c>
      <c r="P12" s="26">
        <f t="shared" si="1"/>
        <v>0</v>
      </c>
      <c r="Q12" s="27"/>
      <c r="R12" s="24" t="str">
        <f t="shared" si="2"/>
        <v>низкий</v>
      </c>
      <c r="S12" s="62"/>
      <c r="T12" s="62"/>
      <c r="U12" s="62"/>
    </row>
    <row r="13" spans="1:21">
      <c r="A13" s="52">
        <v>5</v>
      </c>
      <c r="B13" s="24" t="s">
        <v>51</v>
      </c>
      <c r="C13" s="6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8">
        <f t="shared" si="0"/>
        <v>0</v>
      </c>
      <c r="P13" s="26">
        <f t="shared" si="1"/>
        <v>0</v>
      </c>
      <c r="Q13" s="27"/>
      <c r="R13" s="24" t="str">
        <f t="shared" si="2"/>
        <v>низкий</v>
      </c>
      <c r="S13" s="62"/>
      <c r="T13" s="62"/>
      <c r="U13" s="62"/>
    </row>
    <row r="14" spans="1:21">
      <c r="A14" s="52">
        <v>6</v>
      </c>
      <c r="B14" s="24" t="s">
        <v>52</v>
      </c>
      <c r="C14" s="6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18">
        <f t="shared" si="0"/>
        <v>0</v>
      </c>
      <c r="P14" s="26">
        <f t="shared" si="1"/>
        <v>0</v>
      </c>
      <c r="Q14" s="27"/>
      <c r="R14" s="24" t="str">
        <f t="shared" si="2"/>
        <v>низкий</v>
      </c>
      <c r="S14" s="62"/>
      <c r="T14" s="62"/>
      <c r="U14" s="62"/>
    </row>
    <row r="15" spans="1:21">
      <c r="A15" s="52">
        <v>7</v>
      </c>
      <c r="B15" s="24" t="s">
        <v>44</v>
      </c>
      <c r="C15" s="6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8">
        <f t="shared" si="0"/>
        <v>0</v>
      </c>
      <c r="P15" s="26">
        <f t="shared" si="1"/>
        <v>0</v>
      </c>
      <c r="Q15" s="27"/>
      <c r="R15" s="24" t="str">
        <f t="shared" si="2"/>
        <v>низкий</v>
      </c>
      <c r="S15" s="62"/>
      <c r="T15" s="62"/>
      <c r="U15" s="62"/>
    </row>
    <row r="16" spans="1:21">
      <c r="A16" s="52">
        <v>8</v>
      </c>
      <c r="B16" s="24" t="s">
        <v>53</v>
      </c>
      <c r="C16" s="6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8">
        <f t="shared" si="0"/>
        <v>0</v>
      </c>
      <c r="P16" s="26">
        <f t="shared" si="1"/>
        <v>0</v>
      </c>
      <c r="Q16" s="27"/>
      <c r="R16" s="24" t="str">
        <f t="shared" si="2"/>
        <v>низкий</v>
      </c>
      <c r="S16" s="62"/>
      <c r="T16" s="62"/>
      <c r="U16" s="62"/>
    </row>
    <row r="17" spans="1:27">
      <c r="A17" s="52">
        <v>9</v>
      </c>
      <c r="B17" s="24" t="s">
        <v>54</v>
      </c>
      <c r="C17" s="6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">
        <f t="shared" si="0"/>
        <v>0</v>
      </c>
      <c r="P17" s="26">
        <f t="shared" si="1"/>
        <v>0</v>
      </c>
      <c r="Q17" s="27"/>
      <c r="R17" s="24" t="str">
        <f t="shared" si="2"/>
        <v>низкий</v>
      </c>
      <c r="S17" s="62"/>
      <c r="T17" s="62"/>
      <c r="U17" s="62"/>
    </row>
    <row r="18" spans="1:27">
      <c r="A18" s="52">
        <v>10</v>
      </c>
      <c r="B18" s="24" t="s">
        <v>55</v>
      </c>
      <c r="C18" s="6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">
        <f t="shared" si="0"/>
        <v>0</v>
      </c>
      <c r="P18" s="26">
        <f t="shared" si="1"/>
        <v>0</v>
      </c>
      <c r="Q18" s="27"/>
      <c r="R18" s="24" t="str">
        <f t="shared" si="2"/>
        <v>низкий</v>
      </c>
      <c r="S18" s="62"/>
      <c r="T18" s="62"/>
      <c r="U18" s="62"/>
    </row>
    <row r="19" spans="1:27">
      <c r="A19" s="52">
        <v>11</v>
      </c>
      <c r="B19" s="24" t="s">
        <v>56</v>
      </c>
      <c r="C19" s="6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">
        <f t="shared" si="0"/>
        <v>0</v>
      </c>
      <c r="P19" s="26">
        <f t="shared" si="1"/>
        <v>0</v>
      </c>
      <c r="Q19" s="27"/>
      <c r="R19" s="24" t="str">
        <f t="shared" si="2"/>
        <v>низкий</v>
      </c>
      <c r="S19" s="62"/>
      <c r="T19" s="62"/>
      <c r="U19" s="62"/>
    </row>
    <row r="20" spans="1:27">
      <c r="A20" s="52">
        <v>12</v>
      </c>
      <c r="B20" s="24" t="s">
        <v>57</v>
      </c>
      <c r="C20" s="6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18">
        <f t="shared" si="0"/>
        <v>0</v>
      </c>
      <c r="P20" s="26">
        <f t="shared" si="1"/>
        <v>0</v>
      </c>
      <c r="Q20" s="27"/>
      <c r="R20" s="24" t="str">
        <f t="shared" si="2"/>
        <v>низкий</v>
      </c>
      <c r="S20" s="62"/>
      <c r="T20" s="62"/>
      <c r="U20" s="62"/>
    </row>
    <row r="21" spans="1:27">
      <c r="A21" s="52">
        <v>13</v>
      </c>
      <c r="B21" s="24" t="s">
        <v>57</v>
      </c>
      <c r="C21" s="6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18">
        <f t="shared" si="0"/>
        <v>0</v>
      </c>
      <c r="P21" s="26">
        <f t="shared" si="1"/>
        <v>0</v>
      </c>
      <c r="Q21" s="27"/>
      <c r="R21" s="24" t="str">
        <f t="shared" si="2"/>
        <v>низкий</v>
      </c>
      <c r="S21" s="62"/>
      <c r="T21" s="62"/>
      <c r="U21" s="62"/>
    </row>
    <row r="22" spans="1:27">
      <c r="A22" s="52">
        <v>14</v>
      </c>
      <c r="B22" s="24" t="s">
        <v>58</v>
      </c>
      <c r="C22" s="6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18">
        <f t="shared" si="0"/>
        <v>0</v>
      </c>
      <c r="P22" s="26">
        <f t="shared" si="1"/>
        <v>0</v>
      </c>
      <c r="Q22" s="27"/>
      <c r="R22" s="24" t="str">
        <f t="shared" si="2"/>
        <v>низкий</v>
      </c>
      <c r="S22" s="62"/>
      <c r="T22" s="62"/>
      <c r="U22" s="62"/>
    </row>
    <row r="23" spans="1:27">
      <c r="A23" s="52">
        <v>15</v>
      </c>
      <c r="B23" s="24" t="s">
        <v>59</v>
      </c>
      <c r="C23" s="6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18">
        <f t="shared" si="0"/>
        <v>0</v>
      </c>
      <c r="P23" s="26">
        <f t="shared" si="1"/>
        <v>0</v>
      </c>
      <c r="Q23" s="27"/>
      <c r="R23" s="24" t="str">
        <f t="shared" si="2"/>
        <v>низкий</v>
      </c>
      <c r="S23" s="62"/>
      <c r="T23" s="62"/>
      <c r="U23" s="62"/>
    </row>
    <row r="24" spans="1:27">
      <c r="A24" s="52">
        <v>16</v>
      </c>
      <c r="B24" s="24" t="s">
        <v>60</v>
      </c>
      <c r="C24" s="6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18">
        <f t="shared" si="0"/>
        <v>0</v>
      </c>
      <c r="P24" s="26">
        <f t="shared" si="1"/>
        <v>0</v>
      </c>
      <c r="Q24" s="27"/>
      <c r="R24" s="24" t="str">
        <f t="shared" si="2"/>
        <v>низкий</v>
      </c>
      <c r="S24" s="62"/>
      <c r="T24" s="62"/>
      <c r="U24" s="62"/>
    </row>
    <row r="25" spans="1:27">
      <c r="A25" s="52">
        <v>17</v>
      </c>
      <c r="B25" s="24" t="s">
        <v>61</v>
      </c>
      <c r="C25" s="6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18">
        <f t="shared" si="0"/>
        <v>0</v>
      </c>
      <c r="P25" s="26">
        <f t="shared" si="1"/>
        <v>0</v>
      </c>
      <c r="Q25" s="27"/>
      <c r="R25" s="24" t="str">
        <f t="shared" si="2"/>
        <v>низкий</v>
      </c>
      <c r="S25" s="62"/>
      <c r="T25" s="62"/>
      <c r="U25" s="62"/>
    </row>
    <row r="26" spans="1:27">
      <c r="A26" s="52">
        <v>18</v>
      </c>
      <c r="B26" s="24" t="s">
        <v>62</v>
      </c>
      <c r="C26" s="6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18">
        <f t="shared" si="0"/>
        <v>0</v>
      </c>
      <c r="P26" s="26">
        <f t="shared" si="1"/>
        <v>0</v>
      </c>
      <c r="Q26" s="27"/>
      <c r="R26" s="24" t="str">
        <f t="shared" si="2"/>
        <v>низкий</v>
      </c>
      <c r="S26" s="62"/>
      <c r="T26" s="62"/>
      <c r="U26" s="62"/>
    </row>
    <row r="27" spans="1:27">
      <c r="A27" s="52">
        <v>19</v>
      </c>
      <c r="B27" s="24" t="s">
        <v>63</v>
      </c>
      <c r="C27" s="6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18">
        <f t="shared" si="0"/>
        <v>0</v>
      </c>
      <c r="P27" s="26">
        <f t="shared" si="1"/>
        <v>0</v>
      </c>
      <c r="Q27" s="27"/>
      <c r="R27" s="24" t="str">
        <f t="shared" si="2"/>
        <v>низкий</v>
      </c>
      <c r="S27" s="62"/>
      <c r="T27" s="62"/>
      <c r="U27" s="62"/>
    </row>
    <row r="28" spans="1:27">
      <c r="A28" s="52">
        <v>20</v>
      </c>
      <c r="B28" s="24" t="s">
        <v>64</v>
      </c>
      <c r="C28" s="6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18">
        <f t="shared" si="0"/>
        <v>0</v>
      </c>
      <c r="P28" s="26">
        <f t="shared" si="1"/>
        <v>0</v>
      </c>
      <c r="Q28" s="27"/>
      <c r="R28" s="24" t="str">
        <f t="shared" si="2"/>
        <v>низкий</v>
      </c>
      <c r="S28" s="62"/>
      <c r="T28" s="62"/>
      <c r="U28" s="62"/>
    </row>
    <row r="29" spans="1:27">
      <c r="A29" s="52">
        <v>21</v>
      </c>
      <c r="B29" s="24" t="s">
        <v>65</v>
      </c>
      <c r="C29" s="67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8">
        <f t="shared" si="0"/>
        <v>0</v>
      </c>
      <c r="P29" s="26">
        <f t="shared" si="1"/>
        <v>0</v>
      </c>
      <c r="Q29" s="27"/>
      <c r="R29" s="24" t="str">
        <f t="shared" si="2"/>
        <v>низкий</v>
      </c>
      <c r="S29" s="62"/>
      <c r="T29" s="62"/>
      <c r="U29" s="62"/>
    </row>
    <row r="30" spans="1:27">
      <c r="A30" s="52">
        <v>22</v>
      </c>
      <c r="B30" s="24" t="s">
        <v>66</v>
      </c>
      <c r="C30" s="67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8">
        <f t="shared" si="0"/>
        <v>0</v>
      </c>
      <c r="P30" s="26">
        <f t="shared" si="1"/>
        <v>0</v>
      </c>
      <c r="Q30" s="27"/>
      <c r="R30" s="24" t="str">
        <f t="shared" si="2"/>
        <v>низкий</v>
      </c>
      <c r="S30" s="62"/>
      <c r="T30" s="62"/>
      <c r="U30" s="62"/>
    </row>
    <row r="31" spans="1:27">
      <c r="A31" s="52">
        <v>23</v>
      </c>
      <c r="B31" s="71"/>
      <c r="C31" s="6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8">
        <f t="shared" si="0"/>
        <v>0</v>
      </c>
      <c r="P31" s="26">
        <f t="shared" si="1"/>
        <v>0</v>
      </c>
      <c r="Q31" s="27"/>
      <c r="R31" s="24" t="str">
        <f t="shared" si="2"/>
        <v>низкий</v>
      </c>
      <c r="S31" s="62"/>
      <c r="T31" s="62"/>
      <c r="U31" s="62"/>
    </row>
    <row r="32" spans="1:27">
      <c r="A32" s="52">
        <v>24</v>
      </c>
      <c r="B32" s="24"/>
      <c r="C32" s="6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18">
        <f t="shared" si="0"/>
        <v>0</v>
      </c>
      <c r="P32" s="26">
        <f t="shared" si="1"/>
        <v>0</v>
      </c>
      <c r="Q32" s="27"/>
      <c r="R32" s="24" t="str">
        <f t="shared" si="2"/>
        <v>низкий</v>
      </c>
      <c r="S32" s="62"/>
      <c r="T32" s="62"/>
      <c r="U32" s="62"/>
      <c r="AA32" s="30"/>
    </row>
    <row r="33" spans="1:21">
      <c r="A33" s="52">
        <v>25</v>
      </c>
      <c r="B33" s="24"/>
      <c r="C33" s="6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18">
        <f t="shared" si="0"/>
        <v>0</v>
      </c>
      <c r="P33" s="26">
        <f t="shared" si="1"/>
        <v>0</v>
      </c>
      <c r="Q33" s="27"/>
      <c r="R33" s="24" t="str">
        <f t="shared" si="2"/>
        <v>низкий</v>
      </c>
      <c r="S33" s="62"/>
      <c r="T33" s="62"/>
      <c r="U33" s="62"/>
    </row>
    <row r="34" spans="1:21">
      <c r="A34" s="52">
        <v>26</v>
      </c>
      <c r="B34" s="24"/>
      <c r="C34" s="6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18">
        <f t="shared" si="0"/>
        <v>0</v>
      </c>
      <c r="P34" s="26">
        <f t="shared" si="1"/>
        <v>0</v>
      </c>
      <c r="Q34" s="27"/>
      <c r="R34" s="24" t="str">
        <f t="shared" si="2"/>
        <v>низкий</v>
      </c>
      <c r="S34" s="62"/>
      <c r="T34" s="62"/>
      <c r="U34" s="62"/>
    </row>
    <row r="35" spans="1:21">
      <c r="A35" s="52">
        <v>27</v>
      </c>
      <c r="B35" s="24"/>
      <c r="C35" s="68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18">
        <f t="shared" si="0"/>
        <v>0</v>
      </c>
      <c r="P35" s="26">
        <f t="shared" si="1"/>
        <v>0</v>
      </c>
      <c r="Q35" s="27"/>
      <c r="R35" s="24" t="str">
        <f t="shared" si="2"/>
        <v>низкий</v>
      </c>
      <c r="S35" s="63"/>
      <c r="T35" s="63"/>
      <c r="U35" s="64"/>
    </row>
    <row r="36" spans="1:21">
      <c r="A36" s="52">
        <v>28</v>
      </c>
      <c r="B36" s="24"/>
      <c r="C36" s="69"/>
      <c r="D36" s="33"/>
      <c r="E36" s="33"/>
      <c r="F36" s="33"/>
      <c r="G36" s="33"/>
      <c r="H36" s="34"/>
      <c r="I36" s="31"/>
      <c r="J36" s="31"/>
      <c r="K36" s="31"/>
      <c r="L36" s="31"/>
      <c r="M36" s="31"/>
      <c r="N36" s="34"/>
      <c r="O36" s="18">
        <f t="shared" si="0"/>
        <v>0</v>
      </c>
      <c r="P36" s="26">
        <f t="shared" si="1"/>
        <v>0</v>
      </c>
      <c r="Q36" s="27"/>
      <c r="R36" s="24" t="str">
        <f t="shared" si="2"/>
        <v>низкий</v>
      </c>
      <c r="S36" s="10"/>
      <c r="T36" s="10"/>
      <c r="U36" s="10"/>
    </row>
    <row r="37" spans="1:21" ht="15">
      <c r="A37" s="24">
        <v>29</v>
      </c>
      <c r="B37" s="7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18">
        <f t="shared" si="0"/>
        <v>0</v>
      </c>
      <c r="P37" s="26">
        <f t="shared" si="1"/>
        <v>0</v>
      </c>
      <c r="Q37" s="27"/>
      <c r="R37" s="24" t="str">
        <f t="shared" si="2"/>
        <v>низкий</v>
      </c>
      <c r="S37" s="10"/>
      <c r="T37" s="10"/>
      <c r="U37" s="10"/>
    </row>
    <row r="38" spans="1:21" ht="15">
      <c r="A38" s="24">
        <v>30</v>
      </c>
      <c r="B38" s="28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18">
        <f t="shared" si="0"/>
        <v>0</v>
      </c>
      <c r="P38" s="26">
        <f t="shared" si="1"/>
        <v>0</v>
      </c>
      <c r="Q38" s="27"/>
      <c r="R38" s="24" t="str">
        <f t="shared" si="2"/>
        <v>низкий</v>
      </c>
      <c r="S38" s="10"/>
      <c r="T38" s="10"/>
      <c r="U38" s="10"/>
    </row>
    <row r="39" spans="1:21" ht="15">
      <c r="A39" s="24">
        <v>31</v>
      </c>
      <c r="B39" s="28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18">
        <f t="shared" si="0"/>
        <v>0</v>
      </c>
      <c r="P39" s="26">
        <f t="shared" si="1"/>
        <v>0</v>
      </c>
      <c r="Q39" s="27"/>
      <c r="R39" s="24" t="str">
        <f t="shared" si="2"/>
        <v>низкий</v>
      </c>
      <c r="S39" s="10"/>
      <c r="T39" s="10"/>
      <c r="U39" s="10"/>
    </row>
    <row r="40" spans="1:21" ht="15">
      <c r="A40" s="24">
        <v>32</v>
      </c>
      <c r="B40" s="28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18">
        <f t="shared" si="0"/>
        <v>0</v>
      </c>
      <c r="P40" s="26">
        <f t="shared" si="1"/>
        <v>0</v>
      </c>
      <c r="Q40" s="27"/>
      <c r="R40" s="24" t="str">
        <f t="shared" si="2"/>
        <v>низкий</v>
      </c>
      <c r="S40" s="10"/>
      <c r="T40" s="10"/>
      <c r="U40" s="10"/>
    </row>
    <row r="41" spans="1:21" ht="15">
      <c r="A41" s="24">
        <v>33</v>
      </c>
      <c r="B41" s="28"/>
      <c r="C41" s="25"/>
      <c r="D41" s="25"/>
      <c r="E41" s="25"/>
      <c r="F41" s="25"/>
      <c r="G41" s="25"/>
      <c r="H41" s="25"/>
      <c r="I41" s="31"/>
      <c r="J41" s="31"/>
      <c r="K41" s="31"/>
      <c r="L41" s="31"/>
      <c r="M41" s="31"/>
      <c r="N41" s="25"/>
      <c r="O41" s="18">
        <f t="shared" si="0"/>
        <v>0</v>
      </c>
      <c r="P41" s="26">
        <f t="shared" si="1"/>
        <v>0</v>
      </c>
      <c r="Q41" s="27"/>
      <c r="R41" s="24" t="str">
        <f t="shared" si="2"/>
        <v>низкий</v>
      </c>
      <c r="S41" s="10"/>
    </row>
    <row r="42" spans="1:21">
      <c r="A42" s="24"/>
      <c r="B42" s="35"/>
      <c r="C42" s="25"/>
      <c r="D42" s="25"/>
      <c r="E42" s="25"/>
      <c r="F42" s="25"/>
      <c r="G42" s="25"/>
      <c r="H42" s="25"/>
      <c r="I42" s="31"/>
      <c r="J42" s="31"/>
      <c r="K42" s="31"/>
      <c r="L42" s="31"/>
      <c r="M42" s="31"/>
      <c r="N42" s="25"/>
      <c r="O42" s="18"/>
      <c r="P42" s="31"/>
      <c r="Q42" s="24" t="s">
        <v>15</v>
      </c>
      <c r="R42" s="24"/>
      <c r="S42" s="10"/>
    </row>
    <row r="43" spans="1:21">
      <c r="A43" s="24"/>
      <c r="B43" s="36" t="s">
        <v>16</v>
      </c>
      <c r="C43" s="36">
        <f>COUNTIF(C9:C41,C8)</f>
        <v>0</v>
      </c>
      <c r="D43" s="36">
        <f t="shared" ref="D43:N43" si="3">COUNTIF(D9:D41,D8)</f>
        <v>0</v>
      </c>
      <c r="E43" s="36">
        <f t="shared" si="3"/>
        <v>0</v>
      </c>
      <c r="F43" s="36">
        <f t="shared" si="3"/>
        <v>0</v>
      </c>
      <c r="G43" s="36">
        <f t="shared" si="3"/>
        <v>0</v>
      </c>
      <c r="H43" s="36">
        <f t="shared" si="3"/>
        <v>0</v>
      </c>
      <c r="I43" s="36">
        <f t="shared" si="3"/>
        <v>0</v>
      </c>
      <c r="J43" s="36">
        <f t="shared" si="3"/>
        <v>0</v>
      </c>
      <c r="K43" s="36">
        <f t="shared" si="3"/>
        <v>0</v>
      </c>
      <c r="L43" s="36">
        <f t="shared" si="3"/>
        <v>0</v>
      </c>
      <c r="M43" s="36">
        <f t="shared" si="3"/>
        <v>0</v>
      </c>
      <c r="N43" s="36">
        <f t="shared" si="3"/>
        <v>0</v>
      </c>
      <c r="O43" s="36"/>
      <c r="P43" s="37" t="s">
        <v>17</v>
      </c>
      <c r="Q43" s="24">
        <f>COUNTIF(Q9:Q41,5)</f>
        <v>0</v>
      </c>
      <c r="R43" s="24"/>
      <c r="S43" s="10"/>
    </row>
    <row r="44" spans="1:21">
      <c r="A44" s="24"/>
      <c r="B44" s="38" t="s">
        <v>18</v>
      </c>
      <c r="C44" s="36">
        <f>$P$4-C43-C45</f>
        <v>1</v>
      </c>
      <c r="D44" s="36">
        <f t="shared" ref="D44:N44" si="4">$P$4-D43-D45</f>
        <v>1</v>
      </c>
      <c r="E44" s="36">
        <f t="shared" si="4"/>
        <v>1</v>
      </c>
      <c r="F44" s="36">
        <f t="shared" si="4"/>
        <v>1</v>
      </c>
      <c r="G44" s="36">
        <f t="shared" si="4"/>
        <v>1</v>
      </c>
      <c r="H44" s="36">
        <f t="shared" si="4"/>
        <v>1</v>
      </c>
      <c r="I44" s="36">
        <f t="shared" si="4"/>
        <v>1</v>
      </c>
      <c r="J44" s="36">
        <f t="shared" si="4"/>
        <v>1</v>
      </c>
      <c r="K44" s="36">
        <f t="shared" si="4"/>
        <v>1</v>
      </c>
      <c r="L44" s="36">
        <f t="shared" si="4"/>
        <v>1</v>
      </c>
      <c r="M44" s="36">
        <f t="shared" si="4"/>
        <v>1</v>
      </c>
      <c r="N44" s="36">
        <f t="shared" si="4"/>
        <v>1</v>
      </c>
      <c r="O44" s="36"/>
      <c r="P44" s="37" t="s">
        <v>19</v>
      </c>
      <c r="Q44" s="24">
        <f>COUNTIF(Q9:Q41,4)</f>
        <v>1</v>
      </c>
      <c r="R44" s="24"/>
      <c r="S44" s="10"/>
    </row>
    <row r="45" spans="1:21">
      <c r="A45" s="24"/>
      <c r="B45" s="38" t="s">
        <v>20</v>
      </c>
      <c r="C45" s="36">
        <f>COUNTIF(C9:C41,0)</f>
        <v>0</v>
      </c>
      <c r="D45" s="36">
        <f t="shared" ref="D45:N45" si="5">COUNTIF(D9:D41,0)</f>
        <v>0</v>
      </c>
      <c r="E45" s="36">
        <f t="shared" si="5"/>
        <v>0</v>
      </c>
      <c r="F45" s="36">
        <f t="shared" si="5"/>
        <v>0</v>
      </c>
      <c r="G45" s="36">
        <f t="shared" si="5"/>
        <v>0</v>
      </c>
      <c r="H45" s="36">
        <f t="shared" si="5"/>
        <v>0</v>
      </c>
      <c r="I45" s="36">
        <f t="shared" si="5"/>
        <v>0</v>
      </c>
      <c r="J45" s="36">
        <f t="shared" si="5"/>
        <v>0</v>
      </c>
      <c r="K45" s="36">
        <f t="shared" si="5"/>
        <v>0</v>
      </c>
      <c r="L45" s="36">
        <f t="shared" si="5"/>
        <v>0</v>
      </c>
      <c r="M45" s="36">
        <f t="shared" si="5"/>
        <v>0</v>
      </c>
      <c r="N45" s="36">
        <f t="shared" si="5"/>
        <v>0</v>
      </c>
      <c r="O45" s="36"/>
      <c r="P45" s="37" t="s">
        <v>21</v>
      </c>
      <c r="Q45" s="24">
        <f>COUNTIF(Q9:Q41,3)</f>
        <v>0</v>
      </c>
      <c r="R45" s="24"/>
    </row>
    <row r="46" spans="1:21">
      <c r="A46" s="24"/>
      <c r="B46" s="39" t="s">
        <v>22</v>
      </c>
      <c r="C46" s="40">
        <f>(C43+C44)/$P$4</f>
        <v>1</v>
      </c>
      <c r="D46" s="40">
        <f t="shared" ref="D46:N46" si="6">(D43+D44)/$P$4</f>
        <v>1</v>
      </c>
      <c r="E46" s="40">
        <f t="shared" si="6"/>
        <v>1</v>
      </c>
      <c r="F46" s="40">
        <f t="shared" si="6"/>
        <v>1</v>
      </c>
      <c r="G46" s="40">
        <f t="shared" si="6"/>
        <v>1</v>
      </c>
      <c r="H46" s="40">
        <f t="shared" si="6"/>
        <v>1</v>
      </c>
      <c r="I46" s="40">
        <f t="shared" si="6"/>
        <v>1</v>
      </c>
      <c r="J46" s="40">
        <f t="shared" si="6"/>
        <v>1</v>
      </c>
      <c r="K46" s="40">
        <f t="shared" si="6"/>
        <v>1</v>
      </c>
      <c r="L46" s="40">
        <f t="shared" si="6"/>
        <v>1</v>
      </c>
      <c r="M46" s="40">
        <f t="shared" si="6"/>
        <v>1</v>
      </c>
      <c r="N46" s="40">
        <f t="shared" si="6"/>
        <v>1</v>
      </c>
      <c r="O46" s="41"/>
      <c r="P46" s="37" t="s">
        <v>23</v>
      </c>
      <c r="Q46" s="24">
        <f>COUNTIF(Q9:Q41,2)</f>
        <v>0</v>
      </c>
      <c r="R46" s="24"/>
    </row>
    <row r="47" spans="1:21">
      <c r="P47" s="24" t="s">
        <v>24</v>
      </c>
      <c r="Q47" s="24">
        <f>COUNTIF(Q9:Q41,1)</f>
        <v>0</v>
      </c>
      <c r="R47" s="24"/>
    </row>
    <row r="48" spans="1:21">
      <c r="B48" s="39" t="s">
        <v>25</v>
      </c>
      <c r="C48" s="5">
        <f>(P4-Q46-Q47)/P4</f>
        <v>1</v>
      </c>
    </row>
    <row r="49" spans="2:18">
      <c r="B49" s="39" t="s">
        <v>26</v>
      </c>
      <c r="C49" s="5">
        <f>(Q43+Q44)/P4</f>
        <v>1</v>
      </c>
    </row>
    <row r="51" spans="2:18">
      <c r="B51" s="42" t="s">
        <v>27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10"/>
      <c r="P51" s="43" t="s">
        <v>28</v>
      </c>
      <c r="Q51" s="44">
        <v>0.9</v>
      </c>
      <c r="R51" s="1" t="s">
        <v>29</v>
      </c>
    </row>
    <row r="52" spans="2:18">
      <c r="B52" s="8"/>
      <c r="C52" s="7">
        <v>1</v>
      </c>
      <c r="D52" s="7">
        <v>2</v>
      </c>
      <c r="E52" s="7">
        <v>3</v>
      </c>
      <c r="F52" s="7">
        <v>4</v>
      </c>
      <c r="G52" s="7">
        <v>5</v>
      </c>
      <c r="H52" s="7">
        <v>6</v>
      </c>
      <c r="I52" s="7">
        <v>7</v>
      </c>
      <c r="J52" s="7">
        <v>8</v>
      </c>
      <c r="K52" s="7">
        <v>9</v>
      </c>
      <c r="L52" s="7">
        <v>10</v>
      </c>
      <c r="M52" s="45"/>
      <c r="N52" s="45"/>
      <c r="O52" s="46"/>
      <c r="P52" s="47" t="s">
        <v>28</v>
      </c>
      <c r="Q52" s="44">
        <v>0.7</v>
      </c>
      <c r="R52" s="1" t="s">
        <v>30</v>
      </c>
    </row>
    <row r="53" spans="2:18">
      <c r="B53" s="24" t="s">
        <v>31</v>
      </c>
      <c r="C53" s="24">
        <f>C44+C45</f>
        <v>1</v>
      </c>
      <c r="D53" s="24">
        <f t="shared" ref="D53:L53" si="7">D44+D45</f>
        <v>1</v>
      </c>
      <c r="E53" s="24">
        <f t="shared" si="7"/>
        <v>1</v>
      </c>
      <c r="F53" s="24">
        <f t="shared" si="7"/>
        <v>1</v>
      </c>
      <c r="G53" s="24">
        <f t="shared" si="7"/>
        <v>1</v>
      </c>
      <c r="H53" s="24">
        <f t="shared" si="7"/>
        <v>1</v>
      </c>
      <c r="I53" s="24">
        <f t="shared" si="7"/>
        <v>1</v>
      </c>
      <c r="J53" s="24">
        <f t="shared" si="7"/>
        <v>1</v>
      </c>
      <c r="K53" s="24">
        <f t="shared" si="7"/>
        <v>1</v>
      </c>
      <c r="L53" s="24">
        <f t="shared" si="7"/>
        <v>1</v>
      </c>
      <c r="M53" s="48"/>
      <c r="N53" s="48"/>
      <c r="O53" s="49"/>
      <c r="P53" s="50" t="s">
        <v>28</v>
      </c>
      <c r="Q53" s="44">
        <v>0.4</v>
      </c>
      <c r="R53" s="1" t="s">
        <v>32</v>
      </c>
    </row>
    <row r="54" spans="2:18">
      <c r="B54" s="24" t="s">
        <v>10</v>
      </c>
      <c r="C54" s="51">
        <f>C53/$P$4</f>
        <v>1</v>
      </c>
      <c r="D54" s="51">
        <f t="shared" ref="D54:L54" si="8">D53/$P$4</f>
        <v>1</v>
      </c>
      <c r="E54" s="51">
        <f t="shared" si="8"/>
        <v>1</v>
      </c>
      <c r="F54" s="51">
        <f t="shared" si="8"/>
        <v>1</v>
      </c>
      <c r="G54" s="51">
        <f t="shared" si="8"/>
        <v>1</v>
      </c>
      <c r="H54" s="51">
        <f t="shared" si="8"/>
        <v>1</v>
      </c>
      <c r="I54" s="51">
        <f t="shared" si="8"/>
        <v>1</v>
      </c>
      <c r="J54" s="51">
        <f t="shared" si="8"/>
        <v>1</v>
      </c>
      <c r="K54" s="51">
        <f t="shared" si="8"/>
        <v>1</v>
      </c>
      <c r="L54" s="51">
        <f t="shared" si="8"/>
        <v>1</v>
      </c>
      <c r="M54" s="52"/>
      <c r="N54" s="52"/>
      <c r="O54" s="49"/>
      <c r="P54" s="50" t="s">
        <v>33</v>
      </c>
      <c r="Q54" s="44">
        <v>0.4</v>
      </c>
      <c r="R54" s="1" t="s">
        <v>34</v>
      </c>
    </row>
    <row r="55" spans="2:18">
      <c r="O55" s="10"/>
      <c r="P55" s="53"/>
      <c r="Q55" s="44"/>
    </row>
    <row r="56" spans="2:18">
      <c r="B56" s="54" t="s">
        <v>35</v>
      </c>
      <c r="C56" s="54"/>
      <c r="D56" s="54"/>
      <c r="E56" s="54"/>
      <c r="F56" s="54"/>
      <c r="G56" s="54"/>
    </row>
    <row r="57" spans="2:18">
      <c r="B57" s="55"/>
      <c r="C57" s="56"/>
      <c r="D57" s="56"/>
      <c r="E57" s="56"/>
      <c r="F57" s="56"/>
      <c r="G57" s="56"/>
      <c r="H57" s="56"/>
      <c r="I57" s="56"/>
      <c r="J57" s="56"/>
      <c r="K57" s="56"/>
      <c r="L57" s="57"/>
      <c r="M57" s="46"/>
      <c r="N57" s="10"/>
    </row>
    <row r="58" spans="2:18">
      <c r="B58" s="46"/>
      <c r="C58" s="10"/>
      <c r="D58" s="10"/>
      <c r="E58" s="10"/>
      <c r="F58" s="10"/>
      <c r="G58" s="10"/>
      <c r="H58" s="10"/>
      <c r="I58" s="10"/>
      <c r="J58" s="10"/>
      <c r="K58" s="10"/>
      <c r="L58" s="58"/>
      <c r="M58" s="46"/>
      <c r="N58" s="10"/>
    </row>
    <row r="59" spans="2:18">
      <c r="B59" s="46"/>
      <c r="C59" s="10"/>
      <c r="D59" s="10"/>
      <c r="E59" s="10"/>
      <c r="F59" s="10"/>
      <c r="G59" s="10"/>
      <c r="H59" s="10"/>
      <c r="I59" s="10"/>
      <c r="J59" s="10"/>
      <c r="K59" s="10"/>
      <c r="L59" s="58"/>
      <c r="M59" s="46"/>
      <c r="N59" s="10"/>
    </row>
    <row r="60" spans="2:18">
      <c r="B60" s="46"/>
      <c r="C60" s="10"/>
      <c r="D60" s="10"/>
      <c r="E60" s="10"/>
      <c r="F60" s="10"/>
      <c r="G60" s="10"/>
      <c r="H60" s="10"/>
      <c r="I60" s="10"/>
      <c r="J60" s="10"/>
      <c r="K60" s="10"/>
      <c r="L60" s="58"/>
      <c r="M60" s="46"/>
      <c r="N60" s="10"/>
    </row>
    <row r="61" spans="2:18">
      <c r="B61" s="46"/>
      <c r="C61" s="10"/>
      <c r="D61" s="10"/>
      <c r="E61" s="10"/>
      <c r="F61" s="10"/>
      <c r="G61" s="10"/>
      <c r="H61" s="10"/>
      <c r="I61" s="10"/>
      <c r="J61" s="10"/>
      <c r="K61" s="10"/>
      <c r="L61" s="58"/>
      <c r="M61" s="46"/>
      <c r="N61" s="10"/>
    </row>
    <row r="62" spans="2:18">
      <c r="B62" s="46"/>
      <c r="C62" s="10"/>
      <c r="D62" s="10"/>
      <c r="E62" s="10"/>
      <c r="F62" s="10"/>
      <c r="G62" s="10"/>
      <c r="H62" s="10"/>
      <c r="I62" s="10"/>
      <c r="J62" s="10"/>
      <c r="K62" s="10"/>
      <c r="L62" s="58"/>
      <c r="M62" s="46"/>
      <c r="N62" s="10"/>
    </row>
    <row r="63" spans="2:18">
      <c r="B63" s="46"/>
      <c r="C63" s="10"/>
      <c r="D63" s="10"/>
      <c r="E63" s="10"/>
      <c r="F63" s="10"/>
      <c r="G63" s="10"/>
      <c r="H63" s="10"/>
      <c r="I63" s="10"/>
      <c r="J63" s="10"/>
      <c r="K63" s="10"/>
      <c r="L63" s="58"/>
      <c r="M63" s="46"/>
      <c r="N63" s="10"/>
    </row>
    <row r="64" spans="2:18">
      <c r="B64" s="46"/>
      <c r="C64" s="10"/>
      <c r="D64" s="10"/>
      <c r="E64" s="10"/>
      <c r="F64" s="10"/>
      <c r="G64" s="10"/>
      <c r="H64" s="10"/>
      <c r="I64" s="10"/>
      <c r="J64" s="10"/>
      <c r="K64" s="10"/>
      <c r="L64" s="58"/>
      <c r="M64" s="46"/>
      <c r="N64" s="10"/>
    </row>
    <row r="65" spans="2:14"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61"/>
      <c r="M65" s="46"/>
      <c r="N65" s="10"/>
    </row>
    <row r="68" spans="2:14">
      <c r="B68" s="1" t="s">
        <v>36</v>
      </c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A68"/>
  <sheetViews>
    <sheetView topLeftCell="A19" zoomScaleNormal="100" workbookViewId="0">
      <selection activeCell="R42" sqref="R42"/>
    </sheetView>
  </sheetViews>
  <sheetFormatPr defaultColWidth="8.85546875" defaultRowHeight="12.75"/>
  <cols>
    <col min="1" max="1" width="4.28515625" style="1" customWidth="1"/>
    <col min="2" max="2" width="23.85546875" style="1" customWidth="1"/>
    <col min="3" max="14" width="6.7109375" style="1" customWidth="1"/>
    <col min="15" max="15" width="9.42578125" style="1" customWidth="1"/>
    <col min="16" max="16" width="10.85546875" style="1" customWidth="1"/>
    <col min="17" max="17" width="8.140625" style="1" customWidth="1"/>
    <col min="18" max="18" width="15.28515625" style="1" customWidth="1"/>
    <col min="19" max="19" width="5.5703125" style="1" customWidth="1"/>
    <col min="20" max="20" width="4.5703125" style="1" customWidth="1"/>
    <col min="21" max="21" width="6.85546875" style="1" customWidth="1"/>
    <col min="22" max="16384" width="8.85546875" style="1"/>
  </cols>
  <sheetData>
    <row r="1" spans="1:21">
      <c r="D1" s="2" t="s">
        <v>0</v>
      </c>
      <c r="E1" s="2"/>
      <c r="F1" s="2"/>
      <c r="G1" s="2"/>
      <c r="H1" s="2"/>
      <c r="N1" s="2"/>
      <c r="O1" s="2"/>
      <c r="P1" s="2"/>
    </row>
    <row r="2" spans="1:21">
      <c r="B2" s="2" t="s">
        <v>1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2</v>
      </c>
      <c r="P2" s="4">
        <v>28</v>
      </c>
      <c r="R2" s="2"/>
      <c r="T2" s="2"/>
      <c r="U2" s="2"/>
    </row>
    <row r="3" spans="1:21">
      <c r="B3" s="2" t="s">
        <v>3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1">
      <c r="B4" s="2" t="s">
        <v>4</v>
      </c>
      <c r="C4" s="3" t="s">
        <v>288</v>
      </c>
      <c r="O4" s="2" t="s">
        <v>5</v>
      </c>
      <c r="P4" s="2">
        <f>Q43+Q44+Q45+Q46+Q47</f>
        <v>1</v>
      </c>
      <c r="Q4" s="5">
        <f>P4/P2</f>
        <v>3.5714285714285712E-2</v>
      </c>
    </row>
    <row r="5" spans="1:21">
      <c r="B5" s="2" t="s">
        <v>6</v>
      </c>
      <c r="C5" s="3"/>
      <c r="D5" s="2"/>
      <c r="E5" s="2"/>
      <c r="F5" s="2"/>
      <c r="G5" s="2"/>
      <c r="H5" s="2"/>
    </row>
    <row r="6" spans="1:21">
      <c r="A6" s="1" t="s">
        <v>7</v>
      </c>
      <c r="B6" s="6" t="s">
        <v>8</v>
      </c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/>
      <c r="N6" s="7"/>
      <c r="O6" s="8" t="s">
        <v>9</v>
      </c>
      <c r="P6" s="7" t="s">
        <v>10</v>
      </c>
      <c r="Q6" s="8" t="s">
        <v>11</v>
      </c>
      <c r="R6" s="8" t="s">
        <v>12</v>
      </c>
      <c r="S6" s="9"/>
      <c r="T6" s="9"/>
      <c r="U6" s="10"/>
    </row>
    <row r="7" spans="1:21" s="11" customFormat="1" ht="107.25" customHeight="1">
      <c r="B7" s="12" t="s">
        <v>13</v>
      </c>
      <c r="C7" s="13"/>
      <c r="D7" s="14"/>
      <c r="E7" s="15"/>
      <c r="F7" s="16"/>
      <c r="G7" s="14"/>
      <c r="H7" s="14"/>
      <c r="I7" s="14"/>
      <c r="J7" s="17"/>
      <c r="K7" s="17"/>
      <c r="L7" s="17"/>
      <c r="M7" s="17"/>
      <c r="N7" s="17"/>
      <c r="O7" s="18"/>
      <c r="P7" s="18"/>
      <c r="Q7" s="19"/>
      <c r="R7" s="19"/>
      <c r="S7" s="20"/>
      <c r="T7" s="21"/>
      <c r="U7" s="20"/>
    </row>
    <row r="8" spans="1:21" s="11" customFormat="1" ht="19.5" customHeight="1">
      <c r="B8" s="22" t="s">
        <v>14</v>
      </c>
      <c r="C8" s="23">
        <v>1</v>
      </c>
      <c r="D8" s="23">
        <v>1</v>
      </c>
      <c r="E8" s="23">
        <v>1</v>
      </c>
      <c r="F8" s="23">
        <v>1</v>
      </c>
      <c r="G8" s="23">
        <v>1</v>
      </c>
      <c r="H8" s="23">
        <v>1</v>
      </c>
      <c r="I8" s="23">
        <v>1</v>
      </c>
      <c r="J8" s="23">
        <v>1</v>
      </c>
      <c r="K8" s="23">
        <v>1</v>
      </c>
      <c r="L8" s="23">
        <v>1</v>
      </c>
      <c r="M8" s="23"/>
      <c r="N8" s="23"/>
      <c r="O8" s="18">
        <f>SUM(C8:N8)</f>
        <v>10</v>
      </c>
      <c r="P8" s="18"/>
      <c r="Q8" s="19"/>
      <c r="R8" s="19"/>
      <c r="S8" s="20"/>
      <c r="T8" s="21"/>
      <c r="U8" s="20"/>
    </row>
    <row r="9" spans="1:21">
      <c r="A9" s="52">
        <v>1</v>
      </c>
      <c r="B9" s="24" t="s">
        <v>289</v>
      </c>
      <c r="C9" s="6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18">
        <f t="shared" ref="O9:O41" si="0">SUM(C9:N9)</f>
        <v>0</v>
      </c>
      <c r="P9" s="26">
        <f>O9/$O$8</f>
        <v>0</v>
      </c>
      <c r="Q9" s="27">
        <v>4</v>
      </c>
      <c r="R9" s="24" t="str">
        <f>IF(P9&gt;=$Q$51,"высокий",IF(AND(P9&lt;$Q$51,P9&gt;=$Q$52),"повышенный",IF(AND(P9&lt;$Q$52,P9&gt;=$Q$53),"базовый",IF(P9&lt;$Q$54,"низкий"))))</f>
        <v>низкий</v>
      </c>
      <c r="S9" s="62"/>
      <c r="T9" s="62"/>
      <c r="U9" s="62"/>
    </row>
    <row r="10" spans="1:21">
      <c r="A10" s="52">
        <v>2</v>
      </c>
      <c r="B10" s="24" t="s">
        <v>290</v>
      </c>
      <c r="C10" s="6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18">
        <f t="shared" si="0"/>
        <v>0</v>
      </c>
      <c r="P10" s="26">
        <f t="shared" ref="P10:P41" si="1">O10/$O$8</f>
        <v>0</v>
      </c>
      <c r="Q10" s="27"/>
      <c r="R10" s="24" t="str">
        <f t="shared" ref="R10:R41" si="2">IF(P10&gt;=$Q$51,"высокий",IF(AND(P10&lt;$Q$51,P10&gt;=$Q$52),"повышенный",IF(AND(P10&lt;$Q$52,P10&gt;=$Q$53),"базовый",IF(P10&lt;$Q$54,"низкий"))))</f>
        <v>низкий</v>
      </c>
      <c r="S10" s="62"/>
      <c r="T10" s="62"/>
      <c r="U10" s="62"/>
    </row>
    <row r="11" spans="1:21">
      <c r="A11" s="52">
        <v>3</v>
      </c>
      <c r="B11" s="24" t="s">
        <v>291</v>
      </c>
      <c r="C11" s="6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18">
        <f t="shared" si="0"/>
        <v>0</v>
      </c>
      <c r="P11" s="26">
        <f t="shared" si="1"/>
        <v>0</v>
      </c>
      <c r="Q11" s="27"/>
      <c r="R11" s="24" t="str">
        <f t="shared" si="2"/>
        <v>низкий</v>
      </c>
      <c r="S11" s="62"/>
      <c r="T11" s="62"/>
      <c r="U11" s="62"/>
    </row>
    <row r="12" spans="1:21">
      <c r="A12" s="52">
        <v>4</v>
      </c>
      <c r="B12" s="24" t="s">
        <v>292</v>
      </c>
      <c r="C12" s="6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18">
        <f t="shared" si="0"/>
        <v>0</v>
      </c>
      <c r="P12" s="26">
        <f t="shared" si="1"/>
        <v>0</v>
      </c>
      <c r="Q12" s="27"/>
      <c r="R12" s="24" t="str">
        <f t="shared" si="2"/>
        <v>низкий</v>
      </c>
      <c r="S12" s="62"/>
      <c r="T12" s="62"/>
      <c r="U12" s="62"/>
    </row>
    <row r="13" spans="1:21">
      <c r="A13" s="52">
        <v>5</v>
      </c>
      <c r="B13" s="24" t="s">
        <v>293</v>
      </c>
      <c r="C13" s="6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8">
        <f t="shared" si="0"/>
        <v>0</v>
      </c>
      <c r="P13" s="26">
        <f t="shared" si="1"/>
        <v>0</v>
      </c>
      <c r="Q13" s="27"/>
      <c r="R13" s="24" t="str">
        <f t="shared" si="2"/>
        <v>низкий</v>
      </c>
      <c r="S13" s="62"/>
      <c r="T13" s="62"/>
      <c r="U13" s="62"/>
    </row>
    <row r="14" spans="1:21">
      <c r="A14" s="52">
        <v>6</v>
      </c>
      <c r="B14" s="24" t="s">
        <v>294</v>
      </c>
      <c r="C14" s="6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18">
        <f t="shared" si="0"/>
        <v>0</v>
      </c>
      <c r="P14" s="26">
        <f t="shared" si="1"/>
        <v>0</v>
      </c>
      <c r="Q14" s="27"/>
      <c r="R14" s="24" t="str">
        <f t="shared" si="2"/>
        <v>низкий</v>
      </c>
      <c r="S14" s="62"/>
      <c r="T14" s="62"/>
      <c r="U14" s="62"/>
    </row>
    <row r="15" spans="1:21">
      <c r="A15" s="52">
        <v>7</v>
      </c>
      <c r="B15" s="24" t="s">
        <v>295</v>
      </c>
      <c r="C15" s="6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8">
        <f t="shared" si="0"/>
        <v>0</v>
      </c>
      <c r="P15" s="26">
        <f t="shared" si="1"/>
        <v>0</v>
      </c>
      <c r="Q15" s="27"/>
      <c r="R15" s="24" t="str">
        <f t="shared" si="2"/>
        <v>низкий</v>
      </c>
      <c r="S15" s="62"/>
      <c r="T15" s="62"/>
      <c r="U15" s="62"/>
    </row>
    <row r="16" spans="1:21">
      <c r="A16" s="52">
        <v>8</v>
      </c>
      <c r="B16" s="24" t="s">
        <v>296</v>
      </c>
      <c r="C16" s="6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8">
        <f t="shared" si="0"/>
        <v>0</v>
      </c>
      <c r="P16" s="26">
        <f t="shared" si="1"/>
        <v>0</v>
      </c>
      <c r="Q16" s="27"/>
      <c r="R16" s="24" t="str">
        <f t="shared" si="2"/>
        <v>низкий</v>
      </c>
      <c r="S16" s="62"/>
      <c r="T16" s="62"/>
      <c r="U16" s="62"/>
    </row>
    <row r="17" spans="1:27">
      <c r="A17" s="52">
        <v>9</v>
      </c>
      <c r="B17" s="24" t="s">
        <v>297</v>
      </c>
      <c r="C17" s="6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">
        <f t="shared" si="0"/>
        <v>0</v>
      </c>
      <c r="P17" s="26">
        <f t="shared" si="1"/>
        <v>0</v>
      </c>
      <c r="Q17" s="27"/>
      <c r="R17" s="24" t="str">
        <f t="shared" si="2"/>
        <v>низкий</v>
      </c>
      <c r="S17" s="62"/>
      <c r="T17" s="62"/>
      <c r="U17" s="62"/>
    </row>
    <row r="18" spans="1:27">
      <c r="A18" s="52">
        <v>10</v>
      </c>
      <c r="B18" s="24" t="s">
        <v>298</v>
      </c>
      <c r="C18" s="6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">
        <f t="shared" si="0"/>
        <v>0</v>
      </c>
      <c r="P18" s="26">
        <f t="shared" si="1"/>
        <v>0</v>
      </c>
      <c r="Q18" s="27"/>
      <c r="R18" s="24" t="str">
        <f t="shared" si="2"/>
        <v>низкий</v>
      </c>
      <c r="S18" s="62"/>
      <c r="T18" s="62"/>
      <c r="U18" s="62"/>
    </row>
    <row r="19" spans="1:27">
      <c r="A19" s="52">
        <v>11</v>
      </c>
      <c r="B19" s="24" t="s">
        <v>299</v>
      </c>
      <c r="C19" s="6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">
        <f t="shared" si="0"/>
        <v>0</v>
      </c>
      <c r="P19" s="26">
        <f t="shared" si="1"/>
        <v>0</v>
      </c>
      <c r="Q19" s="27"/>
      <c r="R19" s="24" t="str">
        <f t="shared" si="2"/>
        <v>низкий</v>
      </c>
      <c r="S19" s="62"/>
      <c r="T19" s="62"/>
      <c r="U19" s="62"/>
    </row>
    <row r="20" spans="1:27">
      <c r="A20" s="52">
        <v>12</v>
      </c>
      <c r="B20" s="24" t="s">
        <v>37</v>
      </c>
      <c r="C20" s="6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18">
        <f t="shared" si="0"/>
        <v>0</v>
      </c>
      <c r="P20" s="26">
        <f t="shared" si="1"/>
        <v>0</v>
      </c>
      <c r="Q20" s="27"/>
      <c r="R20" s="24" t="str">
        <f t="shared" si="2"/>
        <v>низкий</v>
      </c>
      <c r="S20" s="62"/>
      <c r="T20" s="62"/>
      <c r="U20" s="62"/>
    </row>
    <row r="21" spans="1:27">
      <c r="A21" s="52">
        <v>13</v>
      </c>
      <c r="B21" s="24" t="s">
        <v>300</v>
      </c>
      <c r="C21" s="6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18">
        <f t="shared" si="0"/>
        <v>0</v>
      </c>
      <c r="P21" s="26">
        <f t="shared" si="1"/>
        <v>0</v>
      </c>
      <c r="Q21" s="27"/>
      <c r="R21" s="24" t="str">
        <f t="shared" si="2"/>
        <v>низкий</v>
      </c>
      <c r="S21" s="62"/>
      <c r="T21" s="62"/>
      <c r="U21" s="62"/>
    </row>
    <row r="22" spans="1:27">
      <c r="A22" s="52">
        <v>14</v>
      </c>
      <c r="B22" s="24" t="s">
        <v>301</v>
      </c>
      <c r="C22" s="6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18">
        <f t="shared" si="0"/>
        <v>0</v>
      </c>
      <c r="P22" s="26">
        <f t="shared" si="1"/>
        <v>0</v>
      </c>
      <c r="Q22" s="27"/>
      <c r="R22" s="24" t="str">
        <f t="shared" si="2"/>
        <v>низкий</v>
      </c>
      <c r="S22" s="62"/>
      <c r="T22" s="62"/>
      <c r="U22" s="62"/>
    </row>
    <row r="23" spans="1:27">
      <c r="A23" s="52">
        <v>15</v>
      </c>
      <c r="B23" s="24" t="s">
        <v>302</v>
      </c>
      <c r="C23" s="6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18">
        <f t="shared" si="0"/>
        <v>0</v>
      </c>
      <c r="P23" s="26">
        <f t="shared" si="1"/>
        <v>0</v>
      </c>
      <c r="Q23" s="27"/>
      <c r="R23" s="24" t="str">
        <f t="shared" si="2"/>
        <v>низкий</v>
      </c>
      <c r="S23" s="62"/>
      <c r="T23" s="62"/>
      <c r="U23" s="62"/>
    </row>
    <row r="24" spans="1:27">
      <c r="A24" s="52">
        <v>16</v>
      </c>
      <c r="B24" s="24" t="s">
        <v>303</v>
      </c>
      <c r="C24" s="6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18">
        <f t="shared" si="0"/>
        <v>0</v>
      </c>
      <c r="P24" s="26">
        <f t="shared" si="1"/>
        <v>0</v>
      </c>
      <c r="Q24" s="27"/>
      <c r="R24" s="24" t="str">
        <f t="shared" si="2"/>
        <v>низкий</v>
      </c>
      <c r="S24" s="62"/>
      <c r="T24" s="62"/>
      <c r="U24" s="62"/>
    </row>
    <row r="25" spans="1:27">
      <c r="A25" s="52">
        <v>17</v>
      </c>
      <c r="B25" s="24" t="s">
        <v>304</v>
      </c>
      <c r="C25" s="6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18">
        <f t="shared" si="0"/>
        <v>0</v>
      </c>
      <c r="P25" s="26">
        <f t="shared" si="1"/>
        <v>0</v>
      </c>
      <c r="Q25" s="27"/>
      <c r="R25" s="24" t="str">
        <f t="shared" si="2"/>
        <v>низкий</v>
      </c>
      <c r="S25" s="62"/>
      <c r="T25" s="62"/>
      <c r="U25" s="62"/>
    </row>
    <row r="26" spans="1:27">
      <c r="A26" s="52">
        <v>18</v>
      </c>
      <c r="B26" s="24" t="s">
        <v>305</v>
      </c>
      <c r="C26" s="6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18">
        <f t="shared" si="0"/>
        <v>0</v>
      </c>
      <c r="P26" s="26">
        <f t="shared" si="1"/>
        <v>0</v>
      </c>
      <c r="Q26" s="27"/>
      <c r="R26" s="24" t="str">
        <f t="shared" si="2"/>
        <v>низкий</v>
      </c>
      <c r="S26" s="62"/>
      <c r="T26" s="62"/>
      <c r="U26" s="62"/>
    </row>
    <row r="27" spans="1:27">
      <c r="A27" s="52">
        <v>19</v>
      </c>
      <c r="B27" s="24" t="s">
        <v>306</v>
      </c>
      <c r="C27" s="6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18">
        <f t="shared" si="0"/>
        <v>0</v>
      </c>
      <c r="P27" s="26">
        <f t="shared" si="1"/>
        <v>0</v>
      </c>
      <c r="Q27" s="27"/>
      <c r="R27" s="24" t="str">
        <f t="shared" si="2"/>
        <v>низкий</v>
      </c>
      <c r="S27" s="62"/>
      <c r="T27" s="62"/>
      <c r="U27" s="62"/>
    </row>
    <row r="28" spans="1:27">
      <c r="A28" s="52">
        <v>20</v>
      </c>
      <c r="B28" s="24" t="s">
        <v>307</v>
      </c>
      <c r="C28" s="6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18">
        <f t="shared" si="0"/>
        <v>0</v>
      </c>
      <c r="P28" s="26">
        <f t="shared" si="1"/>
        <v>0</v>
      </c>
      <c r="Q28" s="27"/>
      <c r="R28" s="24" t="str">
        <f t="shared" si="2"/>
        <v>низкий</v>
      </c>
      <c r="S28" s="62"/>
      <c r="T28" s="62"/>
      <c r="U28" s="62"/>
    </row>
    <row r="29" spans="1:27">
      <c r="A29" s="52">
        <v>21</v>
      </c>
      <c r="B29" s="24" t="s">
        <v>308</v>
      </c>
      <c r="C29" s="67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8">
        <f t="shared" si="0"/>
        <v>0</v>
      </c>
      <c r="P29" s="26">
        <f t="shared" si="1"/>
        <v>0</v>
      </c>
      <c r="Q29" s="27"/>
      <c r="R29" s="24" t="str">
        <f t="shared" si="2"/>
        <v>низкий</v>
      </c>
      <c r="S29" s="62"/>
      <c r="T29" s="62"/>
      <c r="U29" s="62"/>
    </row>
    <row r="30" spans="1:27">
      <c r="A30" s="52">
        <v>22</v>
      </c>
      <c r="B30" s="24" t="s">
        <v>309</v>
      </c>
      <c r="C30" s="67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8">
        <f t="shared" si="0"/>
        <v>0</v>
      </c>
      <c r="P30" s="26">
        <f t="shared" si="1"/>
        <v>0</v>
      </c>
      <c r="Q30" s="27"/>
      <c r="R30" s="24" t="str">
        <f t="shared" si="2"/>
        <v>низкий</v>
      </c>
      <c r="S30" s="62"/>
      <c r="T30" s="62"/>
      <c r="U30" s="62"/>
    </row>
    <row r="31" spans="1:27">
      <c r="A31" s="52">
        <v>23</v>
      </c>
      <c r="B31" s="24" t="s">
        <v>40</v>
      </c>
      <c r="C31" s="6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8">
        <f t="shared" si="0"/>
        <v>0</v>
      </c>
      <c r="P31" s="26">
        <f t="shared" si="1"/>
        <v>0</v>
      </c>
      <c r="Q31" s="27"/>
      <c r="R31" s="24" t="str">
        <f t="shared" si="2"/>
        <v>низкий</v>
      </c>
      <c r="S31" s="62"/>
      <c r="T31" s="62"/>
      <c r="U31" s="62"/>
    </row>
    <row r="32" spans="1:27">
      <c r="A32" s="52">
        <v>24</v>
      </c>
      <c r="B32" s="24" t="s">
        <v>310</v>
      </c>
      <c r="C32" s="6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18">
        <f t="shared" si="0"/>
        <v>0</v>
      </c>
      <c r="P32" s="26">
        <f t="shared" si="1"/>
        <v>0</v>
      </c>
      <c r="Q32" s="27"/>
      <c r="R32" s="24" t="str">
        <f t="shared" si="2"/>
        <v>низкий</v>
      </c>
      <c r="S32" s="62"/>
      <c r="T32" s="62"/>
      <c r="U32" s="62"/>
      <c r="AA32" s="30"/>
    </row>
    <row r="33" spans="1:21">
      <c r="A33" s="52">
        <v>25</v>
      </c>
      <c r="B33" s="24" t="s">
        <v>311</v>
      </c>
      <c r="C33" s="6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18">
        <f t="shared" si="0"/>
        <v>0</v>
      </c>
      <c r="P33" s="26">
        <f t="shared" si="1"/>
        <v>0</v>
      </c>
      <c r="Q33" s="27"/>
      <c r="R33" s="24" t="str">
        <f t="shared" si="2"/>
        <v>низкий</v>
      </c>
      <c r="S33" s="62"/>
      <c r="T33" s="62"/>
      <c r="U33" s="62"/>
    </row>
    <row r="34" spans="1:21">
      <c r="A34" s="52">
        <v>26</v>
      </c>
      <c r="B34" s="24" t="s">
        <v>312</v>
      </c>
      <c r="C34" s="6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18">
        <f t="shared" si="0"/>
        <v>0</v>
      </c>
      <c r="P34" s="26">
        <f t="shared" si="1"/>
        <v>0</v>
      </c>
      <c r="Q34" s="27"/>
      <c r="R34" s="24" t="str">
        <f t="shared" si="2"/>
        <v>низкий</v>
      </c>
      <c r="S34" s="62"/>
      <c r="T34" s="62"/>
      <c r="U34" s="62"/>
    </row>
    <row r="35" spans="1:21">
      <c r="A35" s="52">
        <v>27</v>
      </c>
      <c r="B35" s="24" t="s">
        <v>313</v>
      </c>
      <c r="C35" s="68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18">
        <f t="shared" si="0"/>
        <v>0</v>
      </c>
      <c r="P35" s="26">
        <f t="shared" si="1"/>
        <v>0</v>
      </c>
      <c r="Q35" s="27"/>
      <c r="R35" s="24" t="str">
        <f t="shared" si="2"/>
        <v>низкий</v>
      </c>
      <c r="S35" s="63"/>
      <c r="T35" s="63"/>
      <c r="U35" s="64"/>
    </row>
    <row r="36" spans="1:21">
      <c r="A36" s="52">
        <v>28</v>
      </c>
      <c r="B36" s="24" t="s">
        <v>314</v>
      </c>
      <c r="C36" s="69"/>
      <c r="D36" s="33"/>
      <c r="E36" s="33"/>
      <c r="F36" s="33"/>
      <c r="G36" s="33"/>
      <c r="H36" s="34"/>
      <c r="I36" s="31"/>
      <c r="J36" s="31"/>
      <c r="K36" s="31"/>
      <c r="L36" s="31"/>
      <c r="M36" s="31"/>
      <c r="N36" s="34"/>
      <c r="O36" s="18">
        <f t="shared" si="0"/>
        <v>0</v>
      </c>
      <c r="P36" s="26">
        <f t="shared" si="1"/>
        <v>0</v>
      </c>
      <c r="Q36" s="27"/>
      <c r="R36" s="24" t="str">
        <f t="shared" si="2"/>
        <v>низкий</v>
      </c>
      <c r="S36" s="10"/>
      <c r="T36" s="10"/>
      <c r="U36" s="10"/>
    </row>
    <row r="37" spans="1:21">
      <c r="A37" s="52">
        <v>29</v>
      </c>
      <c r="B37" s="24" t="s">
        <v>315</v>
      </c>
      <c r="C37" s="68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18">
        <f t="shared" si="0"/>
        <v>0</v>
      </c>
      <c r="P37" s="26">
        <f t="shared" si="1"/>
        <v>0</v>
      </c>
      <c r="Q37" s="27"/>
      <c r="R37" s="24" t="str">
        <f t="shared" si="2"/>
        <v>низкий</v>
      </c>
      <c r="S37" s="10"/>
      <c r="T37" s="10"/>
      <c r="U37" s="10"/>
    </row>
    <row r="38" spans="1:21" ht="15">
      <c r="A38" s="24">
        <v>30</v>
      </c>
      <c r="B38" s="7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18">
        <f t="shared" si="0"/>
        <v>0</v>
      </c>
      <c r="P38" s="26">
        <f t="shared" si="1"/>
        <v>0</v>
      </c>
      <c r="Q38" s="27"/>
      <c r="R38" s="24" t="str">
        <f t="shared" si="2"/>
        <v>низкий</v>
      </c>
      <c r="S38" s="10"/>
      <c r="T38" s="10"/>
      <c r="U38" s="10"/>
    </row>
    <row r="39" spans="1:21" ht="15">
      <c r="A39" s="24">
        <v>31</v>
      </c>
      <c r="B39" s="28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18">
        <f t="shared" si="0"/>
        <v>0</v>
      </c>
      <c r="P39" s="26">
        <f t="shared" si="1"/>
        <v>0</v>
      </c>
      <c r="Q39" s="27"/>
      <c r="R39" s="24" t="str">
        <f t="shared" si="2"/>
        <v>низкий</v>
      </c>
      <c r="S39" s="10"/>
      <c r="T39" s="10"/>
      <c r="U39" s="10"/>
    </row>
    <row r="40" spans="1:21" ht="15">
      <c r="A40" s="24">
        <v>32</v>
      </c>
      <c r="B40" s="28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18">
        <f t="shared" si="0"/>
        <v>0</v>
      </c>
      <c r="P40" s="26">
        <f t="shared" si="1"/>
        <v>0</v>
      </c>
      <c r="Q40" s="27"/>
      <c r="R40" s="24" t="str">
        <f t="shared" si="2"/>
        <v>низкий</v>
      </c>
      <c r="S40" s="10"/>
      <c r="T40" s="10"/>
      <c r="U40" s="10"/>
    </row>
    <row r="41" spans="1:21" ht="15">
      <c r="A41" s="24">
        <v>33</v>
      </c>
      <c r="B41" s="28"/>
      <c r="C41" s="25"/>
      <c r="D41" s="25"/>
      <c r="E41" s="25"/>
      <c r="F41" s="25"/>
      <c r="G41" s="25"/>
      <c r="H41" s="25"/>
      <c r="I41" s="31"/>
      <c r="J41" s="31"/>
      <c r="K41" s="31"/>
      <c r="L41" s="31"/>
      <c r="M41" s="31"/>
      <c r="N41" s="25"/>
      <c r="O41" s="18">
        <f t="shared" si="0"/>
        <v>0</v>
      </c>
      <c r="P41" s="26">
        <f t="shared" si="1"/>
        <v>0</v>
      </c>
      <c r="Q41" s="27"/>
      <c r="R41" s="24" t="str">
        <f t="shared" si="2"/>
        <v>низкий</v>
      </c>
      <c r="S41" s="10"/>
    </row>
    <row r="42" spans="1:21">
      <c r="A42" s="24"/>
      <c r="B42" s="35"/>
      <c r="C42" s="25"/>
      <c r="D42" s="25"/>
      <c r="E42" s="25"/>
      <c r="F42" s="25"/>
      <c r="G42" s="25"/>
      <c r="H42" s="25"/>
      <c r="I42" s="31"/>
      <c r="J42" s="31"/>
      <c r="K42" s="31"/>
      <c r="L42" s="31"/>
      <c r="M42" s="31"/>
      <c r="N42" s="25"/>
      <c r="O42" s="18"/>
      <c r="P42" s="31"/>
      <c r="Q42" s="24" t="s">
        <v>15</v>
      </c>
      <c r="R42" s="24"/>
      <c r="S42" s="10"/>
    </row>
    <row r="43" spans="1:21">
      <c r="A43" s="24"/>
      <c r="B43" s="36" t="s">
        <v>16</v>
      </c>
      <c r="C43" s="36">
        <f>COUNTIF(C9:C41,C8)</f>
        <v>0</v>
      </c>
      <c r="D43" s="36">
        <f t="shared" ref="D43:N43" si="3">COUNTIF(D9:D41,D8)</f>
        <v>0</v>
      </c>
      <c r="E43" s="36">
        <f t="shared" si="3"/>
        <v>0</v>
      </c>
      <c r="F43" s="36">
        <f t="shared" si="3"/>
        <v>0</v>
      </c>
      <c r="G43" s="36">
        <f t="shared" si="3"/>
        <v>0</v>
      </c>
      <c r="H43" s="36">
        <f t="shared" si="3"/>
        <v>0</v>
      </c>
      <c r="I43" s="36">
        <f t="shared" si="3"/>
        <v>0</v>
      </c>
      <c r="J43" s="36">
        <f t="shared" si="3"/>
        <v>0</v>
      </c>
      <c r="K43" s="36">
        <f t="shared" si="3"/>
        <v>0</v>
      </c>
      <c r="L43" s="36">
        <f t="shared" si="3"/>
        <v>0</v>
      </c>
      <c r="M43" s="36">
        <f t="shared" si="3"/>
        <v>0</v>
      </c>
      <c r="N43" s="36">
        <f t="shared" si="3"/>
        <v>0</v>
      </c>
      <c r="O43" s="36"/>
      <c r="P43" s="37" t="s">
        <v>17</v>
      </c>
      <c r="Q43" s="24">
        <f>COUNTIF(Q9:Q41,5)</f>
        <v>0</v>
      </c>
      <c r="R43" s="24"/>
      <c r="S43" s="10"/>
    </row>
    <row r="44" spans="1:21">
      <c r="A44" s="24"/>
      <c r="B44" s="38" t="s">
        <v>18</v>
      </c>
      <c r="C44" s="36">
        <f>$P$4-C43-C45</f>
        <v>1</v>
      </c>
      <c r="D44" s="36">
        <f t="shared" ref="D44:N44" si="4">$P$4-D43-D45</f>
        <v>1</v>
      </c>
      <c r="E44" s="36">
        <f t="shared" si="4"/>
        <v>1</v>
      </c>
      <c r="F44" s="36">
        <f t="shared" si="4"/>
        <v>1</v>
      </c>
      <c r="G44" s="36">
        <f t="shared" si="4"/>
        <v>1</v>
      </c>
      <c r="H44" s="36">
        <f t="shared" si="4"/>
        <v>1</v>
      </c>
      <c r="I44" s="36">
        <f t="shared" si="4"/>
        <v>1</v>
      </c>
      <c r="J44" s="36">
        <f t="shared" si="4"/>
        <v>1</v>
      </c>
      <c r="K44" s="36">
        <f t="shared" si="4"/>
        <v>1</v>
      </c>
      <c r="L44" s="36">
        <f t="shared" si="4"/>
        <v>1</v>
      </c>
      <c r="M44" s="36">
        <f t="shared" si="4"/>
        <v>1</v>
      </c>
      <c r="N44" s="36">
        <f t="shared" si="4"/>
        <v>1</v>
      </c>
      <c r="O44" s="36"/>
      <c r="P44" s="37" t="s">
        <v>19</v>
      </c>
      <c r="Q44" s="24">
        <f>COUNTIF(Q9:Q41,4)</f>
        <v>1</v>
      </c>
      <c r="R44" s="24"/>
      <c r="S44" s="10"/>
    </row>
    <row r="45" spans="1:21">
      <c r="A45" s="24"/>
      <c r="B45" s="38" t="s">
        <v>20</v>
      </c>
      <c r="C45" s="36">
        <f>COUNTIF(C9:C41,0)</f>
        <v>0</v>
      </c>
      <c r="D45" s="36">
        <f t="shared" ref="D45:N45" si="5">COUNTIF(D9:D41,0)</f>
        <v>0</v>
      </c>
      <c r="E45" s="36">
        <f t="shared" si="5"/>
        <v>0</v>
      </c>
      <c r="F45" s="36">
        <f t="shared" si="5"/>
        <v>0</v>
      </c>
      <c r="G45" s="36">
        <f t="shared" si="5"/>
        <v>0</v>
      </c>
      <c r="H45" s="36">
        <f t="shared" si="5"/>
        <v>0</v>
      </c>
      <c r="I45" s="36">
        <f t="shared" si="5"/>
        <v>0</v>
      </c>
      <c r="J45" s="36">
        <f t="shared" si="5"/>
        <v>0</v>
      </c>
      <c r="K45" s="36">
        <f t="shared" si="5"/>
        <v>0</v>
      </c>
      <c r="L45" s="36">
        <f t="shared" si="5"/>
        <v>0</v>
      </c>
      <c r="M45" s="36">
        <f t="shared" si="5"/>
        <v>0</v>
      </c>
      <c r="N45" s="36">
        <f t="shared" si="5"/>
        <v>0</v>
      </c>
      <c r="O45" s="36"/>
      <c r="P45" s="37" t="s">
        <v>21</v>
      </c>
      <c r="Q45" s="24">
        <f>COUNTIF(Q9:Q41,3)</f>
        <v>0</v>
      </c>
      <c r="R45" s="24"/>
    </row>
    <row r="46" spans="1:21">
      <c r="A46" s="24"/>
      <c r="B46" s="39" t="s">
        <v>22</v>
      </c>
      <c r="C46" s="40">
        <f>(C43+C44)/$P$4</f>
        <v>1</v>
      </c>
      <c r="D46" s="40">
        <f t="shared" ref="D46:N46" si="6">(D43+D44)/$P$4</f>
        <v>1</v>
      </c>
      <c r="E46" s="40">
        <f t="shared" si="6"/>
        <v>1</v>
      </c>
      <c r="F46" s="40">
        <f t="shared" si="6"/>
        <v>1</v>
      </c>
      <c r="G46" s="40">
        <f t="shared" si="6"/>
        <v>1</v>
      </c>
      <c r="H46" s="40">
        <f t="shared" si="6"/>
        <v>1</v>
      </c>
      <c r="I46" s="40">
        <f t="shared" si="6"/>
        <v>1</v>
      </c>
      <c r="J46" s="40">
        <f t="shared" si="6"/>
        <v>1</v>
      </c>
      <c r="K46" s="40">
        <f t="shared" si="6"/>
        <v>1</v>
      </c>
      <c r="L46" s="40">
        <f t="shared" si="6"/>
        <v>1</v>
      </c>
      <c r="M46" s="40">
        <f t="shared" si="6"/>
        <v>1</v>
      </c>
      <c r="N46" s="40">
        <f t="shared" si="6"/>
        <v>1</v>
      </c>
      <c r="O46" s="41"/>
      <c r="P46" s="37" t="s">
        <v>23</v>
      </c>
      <c r="Q46" s="24">
        <f>COUNTIF(Q9:Q41,2)</f>
        <v>0</v>
      </c>
      <c r="R46" s="24"/>
    </row>
    <row r="47" spans="1:21">
      <c r="P47" s="24" t="s">
        <v>24</v>
      </c>
      <c r="Q47" s="24">
        <f>COUNTIF(Q9:Q41,1)</f>
        <v>0</v>
      </c>
      <c r="R47" s="24"/>
    </row>
    <row r="48" spans="1:21">
      <c r="B48" s="39" t="s">
        <v>25</v>
      </c>
      <c r="C48" s="5">
        <f>(P4-Q46-Q47)/P4</f>
        <v>1</v>
      </c>
    </row>
    <row r="49" spans="2:18">
      <c r="B49" s="39" t="s">
        <v>26</v>
      </c>
      <c r="C49" s="5">
        <f>(Q43+Q44)/P4</f>
        <v>1</v>
      </c>
    </row>
    <row r="51" spans="2:18">
      <c r="B51" s="42" t="s">
        <v>27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10"/>
      <c r="P51" s="43" t="s">
        <v>28</v>
      </c>
      <c r="Q51" s="44">
        <v>0.9</v>
      </c>
      <c r="R51" s="1" t="s">
        <v>29</v>
      </c>
    </row>
    <row r="52" spans="2:18">
      <c r="B52" s="8"/>
      <c r="C52" s="7">
        <v>1</v>
      </c>
      <c r="D52" s="7">
        <v>2</v>
      </c>
      <c r="E52" s="7">
        <v>3</v>
      </c>
      <c r="F52" s="7">
        <v>4</v>
      </c>
      <c r="G52" s="7">
        <v>5</v>
      </c>
      <c r="H52" s="7">
        <v>6</v>
      </c>
      <c r="I52" s="7">
        <v>7</v>
      </c>
      <c r="J52" s="7">
        <v>8</v>
      </c>
      <c r="K52" s="7">
        <v>9</v>
      </c>
      <c r="L52" s="7">
        <v>10</v>
      </c>
      <c r="M52" s="45"/>
      <c r="N52" s="45"/>
      <c r="O52" s="46"/>
      <c r="P52" s="47" t="s">
        <v>28</v>
      </c>
      <c r="Q52" s="44">
        <v>0.7</v>
      </c>
      <c r="R52" s="1" t="s">
        <v>30</v>
      </c>
    </row>
    <row r="53" spans="2:18">
      <c r="B53" s="24" t="s">
        <v>31</v>
      </c>
      <c r="C53" s="24">
        <f>C44+C45</f>
        <v>1</v>
      </c>
      <c r="D53" s="24">
        <f t="shared" ref="D53:L53" si="7">D44+D45</f>
        <v>1</v>
      </c>
      <c r="E53" s="24">
        <f t="shared" si="7"/>
        <v>1</v>
      </c>
      <c r="F53" s="24">
        <f t="shared" si="7"/>
        <v>1</v>
      </c>
      <c r="G53" s="24">
        <f t="shared" si="7"/>
        <v>1</v>
      </c>
      <c r="H53" s="24">
        <f t="shared" si="7"/>
        <v>1</v>
      </c>
      <c r="I53" s="24">
        <f t="shared" si="7"/>
        <v>1</v>
      </c>
      <c r="J53" s="24">
        <f t="shared" si="7"/>
        <v>1</v>
      </c>
      <c r="K53" s="24">
        <f t="shared" si="7"/>
        <v>1</v>
      </c>
      <c r="L53" s="24">
        <f t="shared" si="7"/>
        <v>1</v>
      </c>
      <c r="M53" s="48"/>
      <c r="N53" s="48"/>
      <c r="O53" s="49"/>
      <c r="P53" s="50" t="s">
        <v>28</v>
      </c>
      <c r="Q53" s="44">
        <v>0.4</v>
      </c>
      <c r="R53" s="1" t="s">
        <v>32</v>
      </c>
    </row>
    <row r="54" spans="2:18">
      <c r="B54" s="24" t="s">
        <v>10</v>
      </c>
      <c r="C54" s="51">
        <f>C53/$P$4</f>
        <v>1</v>
      </c>
      <c r="D54" s="51">
        <f t="shared" ref="D54:L54" si="8">D53/$P$4</f>
        <v>1</v>
      </c>
      <c r="E54" s="51">
        <f t="shared" si="8"/>
        <v>1</v>
      </c>
      <c r="F54" s="51">
        <f t="shared" si="8"/>
        <v>1</v>
      </c>
      <c r="G54" s="51">
        <f t="shared" si="8"/>
        <v>1</v>
      </c>
      <c r="H54" s="51">
        <f t="shared" si="8"/>
        <v>1</v>
      </c>
      <c r="I54" s="51">
        <f t="shared" si="8"/>
        <v>1</v>
      </c>
      <c r="J54" s="51">
        <f t="shared" si="8"/>
        <v>1</v>
      </c>
      <c r="K54" s="51">
        <f t="shared" si="8"/>
        <v>1</v>
      </c>
      <c r="L54" s="51">
        <f t="shared" si="8"/>
        <v>1</v>
      </c>
      <c r="M54" s="52"/>
      <c r="N54" s="52"/>
      <c r="O54" s="49"/>
      <c r="P54" s="50" t="s">
        <v>33</v>
      </c>
      <c r="Q54" s="44">
        <v>0.4</v>
      </c>
      <c r="R54" s="1" t="s">
        <v>34</v>
      </c>
    </row>
    <row r="55" spans="2:18">
      <c r="O55" s="10"/>
      <c r="P55" s="53"/>
      <c r="Q55" s="44"/>
    </row>
    <row r="56" spans="2:18">
      <c r="B56" s="54" t="s">
        <v>35</v>
      </c>
      <c r="C56" s="54"/>
      <c r="D56" s="54"/>
      <c r="E56" s="54"/>
      <c r="F56" s="54"/>
      <c r="G56" s="54"/>
    </row>
    <row r="57" spans="2:18">
      <c r="B57" s="55"/>
      <c r="C57" s="56"/>
      <c r="D57" s="56"/>
      <c r="E57" s="56"/>
      <c r="F57" s="56"/>
      <c r="G57" s="56"/>
      <c r="H57" s="56"/>
      <c r="I57" s="56"/>
      <c r="J57" s="56"/>
      <c r="K57" s="56"/>
      <c r="L57" s="57"/>
      <c r="M57" s="46"/>
      <c r="N57" s="10"/>
    </row>
    <row r="58" spans="2:18">
      <c r="B58" s="46"/>
      <c r="C58" s="10"/>
      <c r="D58" s="10"/>
      <c r="E58" s="10"/>
      <c r="F58" s="10"/>
      <c r="G58" s="10"/>
      <c r="H58" s="10"/>
      <c r="I58" s="10"/>
      <c r="J58" s="10"/>
      <c r="K58" s="10"/>
      <c r="L58" s="58"/>
      <c r="M58" s="46"/>
      <c r="N58" s="10"/>
    </row>
    <row r="59" spans="2:18">
      <c r="B59" s="46"/>
      <c r="C59" s="10"/>
      <c r="D59" s="10"/>
      <c r="E59" s="10"/>
      <c r="F59" s="10"/>
      <c r="G59" s="10"/>
      <c r="H59" s="10"/>
      <c r="I59" s="10"/>
      <c r="J59" s="10"/>
      <c r="K59" s="10"/>
      <c r="L59" s="58"/>
      <c r="M59" s="46"/>
      <c r="N59" s="10"/>
    </row>
    <row r="60" spans="2:18">
      <c r="B60" s="46"/>
      <c r="C60" s="10"/>
      <c r="D60" s="10"/>
      <c r="E60" s="10"/>
      <c r="F60" s="10"/>
      <c r="G60" s="10"/>
      <c r="H60" s="10"/>
      <c r="I60" s="10"/>
      <c r="J60" s="10"/>
      <c r="K60" s="10"/>
      <c r="L60" s="58"/>
      <c r="M60" s="46"/>
      <c r="N60" s="10"/>
    </row>
    <row r="61" spans="2:18">
      <c r="B61" s="46"/>
      <c r="C61" s="10"/>
      <c r="D61" s="10"/>
      <c r="E61" s="10"/>
      <c r="F61" s="10"/>
      <c r="G61" s="10"/>
      <c r="H61" s="10"/>
      <c r="I61" s="10"/>
      <c r="J61" s="10"/>
      <c r="K61" s="10"/>
      <c r="L61" s="58"/>
      <c r="M61" s="46"/>
      <c r="N61" s="10"/>
    </row>
    <row r="62" spans="2:18">
      <c r="B62" s="46"/>
      <c r="C62" s="10"/>
      <c r="D62" s="10"/>
      <c r="E62" s="10"/>
      <c r="F62" s="10"/>
      <c r="G62" s="10"/>
      <c r="H62" s="10"/>
      <c r="I62" s="10"/>
      <c r="J62" s="10"/>
      <c r="K62" s="10"/>
      <c r="L62" s="58"/>
      <c r="M62" s="46"/>
      <c r="N62" s="10"/>
    </row>
    <row r="63" spans="2:18">
      <c r="B63" s="46"/>
      <c r="C63" s="10"/>
      <c r="D63" s="10"/>
      <c r="E63" s="10"/>
      <c r="F63" s="10"/>
      <c r="G63" s="10"/>
      <c r="H63" s="10"/>
      <c r="I63" s="10"/>
      <c r="J63" s="10"/>
      <c r="K63" s="10"/>
      <c r="L63" s="58"/>
      <c r="M63" s="46"/>
      <c r="N63" s="10"/>
    </row>
    <row r="64" spans="2:18">
      <c r="B64" s="46"/>
      <c r="C64" s="10"/>
      <c r="D64" s="10"/>
      <c r="E64" s="10"/>
      <c r="F64" s="10"/>
      <c r="G64" s="10"/>
      <c r="H64" s="10"/>
      <c r="I64" s="10"/>
      <c r="J64" s="10"/>
      <c r="K64" s="10"/>
      <c r="L64" s="58"/>
      <c r="M64" s="46"/>
      <c r="N64" s="10"/>
    </row>
    <row r="65" spans="2:14"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61"/>
      <c r="M65" s="46"/>
      <c r="N65" s="10"/>
    </row>
    <row r="68" spans="2:14">
      <c r="B68" s="1" t="s">
        <v>36</v>
      </c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A68"/>
  <sheetViews>
    <sheetView topLeftCell="A16" zoomScaleNormal="100" workbookViewId="0">
      <selection activeCell="R42" sqref="R42"/>
    </sheetView>
  </sheetViews>
  <sheetFormatPr defaultColWidth="8.85546875" defaultRowHeight="12.75"/>
  <cols>
    <col min="1" max="1" width="4.28515625" style="1" customWidth="1"/>
    <col min="2" max="2" width="23.85546875" style="1" customWidth="1"/>
    <col min="3" max="14" width="6.7109375" style="1" customWidth="1"/>
    <col min="15" max="15" width="9.42578125" style="1" customWidth="1"/>
    <col min="16" max="16" width="10.85546875" style="1" customWidth="1"/>
    <col min="17" max="17" width="8.140625" style="1" customWidth="1"/>
    <col min="18" max="18" width="15.28515625" style="1" customWidth="1"/>
    <col min="19" max="19" width="5.5703125" style="1" customWidth="1"/>
    <col min="20" max="20" width="4.5703125" style="1" customWidth="1"/>
    <col min="21" max="21" width="6.85546875" style="1" customWidth="1"/>
    <col min="22" max="16384" width="8.85546875" style="1"/>
  </cols>
  <sheetData>
    <row r="1" spans="1:21">
      <c r="D1" s="2" t="s">
        <v>0</v>
      </c>
      <c r="E1" s="2"/>
      <c r="F1" s="2"/>
      <c r="G1" s="2"/>
      <c r="H1" s="2"/>
      <c r="N1" s="2"/>
      <c r="O1" s="2"/>
      <c r="P1" s="2"/>
    </row>
    <row r="2" spans="1:21">
      <c r="B2" s="2" t="s">
        <v>1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2</v>
      </c>
      <c r="P2" s="4">
        <v>23</v>
      </c>
      <c r="R2" s="2"/>
      <c r="T2" s="2"/>
      <c r="U2" s="2"/>
    </row>
    <row r="3" spans="1:21">
      <c r="B3" s="2" t="s">
        <v>3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1">
      <c r="B4" s="2" t="s">
        <v>4</v>
      </c>
      <c r="C4" s="3" t="s">
        <v>316</v>
      </c>
      <c r="O4" s="2" t="s">
        <v>5</v>
      </c>
      <c r="P4" s="2">
        <f>Q43+Q44+Q45+Q46+Q47</f>
        <v>1</v>
      </c>
      <c r="Q4" s="5">
        <f>P4/P2</f>
        <v>4.3478260869565216E-2</v>
      </c>
    </row>
    <row r="5" spans="1:21">
      <c r="B5" s="2" t="s">
        <v>6</v>
      </c>
      <c r="C5" s="3"/>
      <c r="D5" s="2"/>
      <c r="E5" s="2"/>
      <c r="F5" s="2"/>
      <c r="G5" s="2"/>
      <c r="H5" s="2"/>
    </row>
    <row r="6" spans="1:21">
      <c r="A6" s="1" t="s">
        <v>7</v>
      </c>
      <c r="B6" s="6" t="s">
        <v>8</v>
      </c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/>
      <c r="N6" s="7"/>
      <c r="O6" s="8" t="s">
        <v>9</v>
      </c>
      <c r="P6" s="7" t="s">
        <v>10</v>
      </c>
      <c r="Q6" s="8" t="s">
        <v>11</v>
      </c>
      <c r="R6" s="8" t="s">
        <v>12</v>
      </c>
      <c r="S6" s="9"/>
      <c r="T6" s="9"/>
      <c r="U6" s="10"/>
    </row>
    <row r="7" spans="1:21" s="11" customFormat="1" ht="107.25" customHeight="1">
      <c r="B7" s="12" t="s">
        <v>13</v>
      </c>
      <c r="C7" s="13"/>
      <c r="D7" s="14"/>
      <c r="E7" s="15"/>
      <c r="F7" s="16"/>
      <c r="G7" s="14"/>
      <c r="H7" s="14"/>
      <c r="I7" s="14"/>
      <c r="J7" s="17"/>
      <c r="K7" s="17"/>
      <c r="L7" s="17"/>
      <c r="M7" s="17"/>
      <c r="N7" s="17"/>
      <c r="O7" s="18"/>
      <c r="P7" s="18"/>
      <c r="Q7" s="19"/>
      <c r="R7" s="19"/>
      <c r="S7" s="20"/>
      <c r="T7" s="21"/>
      <c r="U7" s="20"/>
    </row>
    <row r="8" spans="1:21" s="11" customFormat="1" ht="19.5" customHeight="1">
      <c r="B8" s="22" t="s">
        <v>14</v>
      </c>
      <c r="C8" s="23">
        <v>1</v>
      </c>
      <c r="D8" s="23">
        <v>1</v>
      </c>
      <c r="E8" s="23">
        <v>1</v>
      </c>
      <c r="F8" s="23">
        <v>1</v>
      </c>
      <c r="G8" s="23">
        <v>1</v>
      </c>
      <c r="H8" s="23">
        <v>1</v>
      </c>
      <c r="I8" s="23">
        <v>1</v>
      </c>
      <c r="J8" s="23">
        <v>1</v>
      </c>
      <c r="K8" s="23">
        <v>1</v>
      </c>
      <c r="L8" s="23">
        <v>1</v>
      </c>
      <c r="M8" s="23"/>
      <c r="N8" s="23"/>
      <c r="O8" s="18">
        <f>SUM(C8:N8)</f>
        <v>10</v>
      </c>
      <c r="P8" s="18"/>
      <c r="Q8" s="19"/>
      <c r="R8" s="19"/>
      <c r="S8" s="20"/>
      <c r="T8" s="21"/>
      <c r="U8" s="20"/>
    </row>
    <row r="9" spans="1:21">
      <c r="A9" s="52">
        <v>1</v>
      </c>
      <c r="B9" s="24" t="s">
        <v>317</v>
      </c>
      <c r="C9" s="6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18">
        <f t="shared" ref="O9:O41" si="0">SUM(C9:N9)</f>
        <v>0</v>
      </c>
      <c r="P9" s="26">
        <f>O9/$O$8</f>
        <v>0</v>
      </c>
      <c r="Q9" s="27">
        <v>4</v>
      </c>
      <c r="R9" s="24" t="str">
        <f>IF(P9&gt;=$Q$51,"высокий",IF(AND(P9&lt;$Q$51,P9&gt;=$Q$52),"повышенный",IF(AND(P9&lt;$Q$52,P9&gt;=$Q$53),"базовый",IF(P9&lt;$Q$54,"низкий"))))</f>
        <v>низкий</v>
      </c>
      <c r="S9" s="62"/>
      <c r="T9" s="62"/>
      <c r="U9" s="62"/>
    </row>
    <row r="10" spans="1:21">
      <c r="A10" s="52">
        <v>2</v>
      </c>
      <c r="B10" s="24" t="s">
        <v>318</v>
      </c>
      <c r="C10" s="6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18">
        <f t="shared" si="0"/>
        <v>0</v>
      </c>
      <c r="P10" s="26">
        <f t="shared" ref="P10:P41" si="1">O10/$O$8</f>
        <v>0</v>
      </c>
      <c r="Q10" s="27"/>
      <c r="R10" s="24" t="str">
        <f t="shared" ref="R10:R41" si="2">IF(P10&gt;=$Q$51,"высокий",IF(AND(P10&lt;$Q$51,P10&gt;=$Q$52),"повышенный",IF(AND(P10&lt;$Q$52,P10&gt;=$Q$53),"базовый",IF(P10&lt;$Q$54,"низкий"))))</f>
        <v>низкий</v>
      </c>
      <c r="S10" s="62"/>
      <c r="T10" s="62"/>
      <c r="U10" s="62"/>
    </row>
    <row r="11" spans="1:21">
      <c r="A11" s="52">
        <v>3</v>
      </c>
      <c r="B11" s="24" t="s">
        <v>319</v>
      </c>
      <c r="C11" s="6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18">
        <f t="shared" si="0"/>
        <v>0</v>
      </c>
      <c r="P11" s="26">
        <f t="shared" si="1"/>
        <v>0</v>
      </c>
      <c r="Q11" s="27"/>
      <c r="R11" s="24" t="str">
        <f t="shared" si="2"/>
        <v>низкий</v>
      </c>
      <c r="S11" s="62"/>
      <c r="T11" s="62"/>
      <c r="U11" s="62"/>
    </row>
    <row r="12" spans="1:21">
      <c r="A12" s="52">
        <v>4</v>
      </c>
      <c r="B12" s="24" t="s">
        <v>320</v>
      </c>
      <c r="C12" s="6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18">
        <f t="shared" si="0"/>
        <v>0</v>
      </c>
      <c r="P12" s="26">
        <f t="shared" si="1"/>
        <v>0</v>
      </c>
      <c r="Q12" s="27"/>
      <c r="R12" s="24" t="str">
        <f t="shared" si="2"/>
        <v>низкий</v>
      </c>
      <c r="S12" s="62"/>
      <c r="T12" s="62"/>
      <c r="U12" s="62"/>
    </row>
    <row r="13" spans="1:21">
      <c r="A13" s="52">
        <v>5</v>
      </c>
      <c r="B13" s="24" t="s">
        <v>321</v>
      </c>
      <c r="C13" s="6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8">
        <f t="shared" si="0"/>
        <v>0</v>
      </c>
      <c r="P13" s="26">
        <f t="shared" si="1"/>
        <v>0</v>
      </c>
      <c r="Q13" s="27"/>
      <c r="R13" s="24" t="str">
        <f t="shared" si="2"/>
        <v>низкий</v>
      </c>
      <c r="S13" s="62"/>
      <c r="T13" s="62"/>
      <c r="U13" s="62"/>
    </row>
    <row r="14" spans="1:21">
      <c r="A14" s="52">
        <v>6</v>
      </c>
      <c r="B14" s="24" t="s">
        <v>322</v>
      </c>
      <c r="C14" s="6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18">
        <f t="shared" si="0"/>
        <v>0</v>
      </c>
      <c r="P14" s="26">
        <f t="shared" si="1"/>
        <v>0</v>
      </c>
      <c r="Q14" s="27"/>
      <c r="R14" s="24" t="str">
        <f t="shared" si="2"/>
        <v>низкий</v>
      </c>
      <c r="S14" s="62"/>
      <c r="T14" s="62"/>
      <c r="U14" s="62"/>
    </row>
    <row r="15" spans="1:21">
      <c r="A15" s="52">
        <v>7</v>
      </c>
      <c r="B15" s="24" t="s">
        <v>323</v>
      </c>
      <c r="C15" s="6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8">
        <f t="shared" si="0"/>
        <v>0</v>
      </c>
      <c r="P15" s="26">
        <f t="shared" si="1"/>
        <v>0</v>
      </c>
      <c r="Q15" s="27"/>
      <c r="R15" s="24" t="str">
        <f t="shared" si="2"/>
        <v>низкий</v>
      </c>
      <c r="S15" s="62"/>
      <c r="T15" s="62"/>
      <c r="U15" s="62"/>
    </row>
    <row r="16" spans="1:21">
      <c r="A16" s="52">
        <v>8</v>
      </c>
      <c r="B16" s="24" t="s">
        <v>324</v>
      </c>
      <c r="C16" s="6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8">
        <f t="shared" si="0"/>
        <v>0</v>
      </c>
      <c r="P16" s="26">
        <f t="shared" si="1"/>
        <v>0</v>
      </c>
      <c r="Q16" s="27"/>
      <c r="R16" s="24" t="str">
        <f t="shared" si="2"/>
        <v>низкий</v>
      </c>
      <c r="S16" s="62"/>
      <c r="T16" s="62"/>
      <c r="U16" s="62"/>
    </row>
    <row r="17" spans="1:27">
      <c r="A17" s="52">
        <v>9</v>
      </c>
      <c r="B17" s="24" t="s">
        <v>325</v>
      </c>
      <c r="C17" s="6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">
        <f t="shared" si="0"/>
        <v>0</v>
      </c>
      <c r="P17" s="26">
        <f t="shared" si="1"/>
        <v>0</v>
      </c>
      <c r="Q17" s="27"/>
      <c r="R17" s="24" t="str">
        <f t="shared" si="2"/>
        <v>низкий</v>
      </c>
      <c r="S17" s="62"/>
      <c r="T17" s="62"/>
      <c r="U17" s="62"/>
    </row>
    <row r="18" spans="1:27">
      <c r="A18" s="52">
        <v>10</v>
      </c>
      <c r="B18" s="24" t="s">
        <v>326</v>
      </c>
      <c r="C18" s="6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">
        <f t="shared" si="0"/>
        <v>0</v>
      </c>
      <c r="P18" s="26">
        <f t="shared" si="1"/>
        <v>0</v>
      </c>
      <c r="Q18" s="27"/>
      <c r="R18" s="24" t="str">
        <f t="shared" si="2"/>
        <v>низкий</v>
      </c>
      <c r="S18" s="62"/>
      <c r="T18" s="62"/>
      <c r="U18" s="62"/>
    </row>
    <row r="19" spans="1:27">
      <c r="A19" s="52">
        <v>11</v>
      </c>
      <c r="B19" s="24" t="s">
        <v>327</v>
      </c>
      <c r="C19" s="6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">
        <f t="shared" si="0"/>
        <v>0</v>
      </c>
      <c r="P19" s="26">
        <f t="shared" si="1"/>
        <v>0</v>
      </c>
      <c r="Q19" s="27"/>
      <c r="R19" s="24" t="str">
        <f t="shared" si="2"/>
        <v>низкий</v>
      </c>
      <c r="S19" s="62"/>
      <c r="T19" s="62"/>
      <c r="U19" s="62"/>
    </row>
    <row r="20" spans="1:27">
      <c r="A20" s="52">
        <v>12</v>
      </c>
      <c r="B20" s="24" t="s">
        <v>328</v>
      </c>
      <c r="C20" s="6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18">
        <f t="shared" si="0"/>
        <v>0</v>
      </c>
      <c r="P20" s="26">
        <f t="shared" si="1"/>
        <v>0</v>
      </c>
      <c r="Q20" s="27"/>
      <c r="R20" s="24" t="str">
        <f t="shared" si="2"/>
        <v>низкий</v>
      </c>
      <c r="S20" s="62"/>
      <c r="T20" s="62"/>
      <c r="U20" s="62"/>
    </row>
    <row r="21" spans="1:27">
      <c r="A21" s="52">
        <v>13</v>
      </c>
      <c r="B21" s="24" t="s">
        <v>329</v>
      </c>
      <c r="C21" s="6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18">
        <f t="shared" si="0"/>
        <v>0</v>
      </c>
      <c r="P21" s="26">
        <f t="shared" si="1"/>
        <v>0</v>
      </c>
      <c r="Q21" s="27"/>
      <c r="R21" s="24" t="str">
        <f t="shared" si="2"/>
        <v>низкий</v>
      </c>
      <c r="S21" s="62"/>
      <c r="T21" s="62"/>
      <c r="U21" s="62"/>
    </row>
    <row r="22" spans="1:27">
      <c r="A22" s="52">
        <v>14</v>
      </c>
      <c r="B22" s="73" t="s">
        <v>330</v>
      </c>
      <c r="C22" s="6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18">
        <f t="shared" si="0"/>
        <v>0</v>
      </c>
      <c r="P22" s="26">
        <f t="shared" si="1"/>
        <v>0</v>
      </c>
      <c r="Q22" s="27"/>
      <c r="R22" s="24" t="str">
        <f t="shared" si="2"/>
        <v>низкий</v>
      </c>
      <c r="S22" s="62"/>
      <c r="T22" s="62"/>
      <c r="U22" s="62"/>
    </row>
    <row r="23" spans="1:27">
      <c r="A23" s="52">
        <v>15</v>
      </c>
      <c r="B23" s="24" t="s">
        <v>331</v>
      </c>
      <c r="C23" s="6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18">
        <f t="shared" si="0"/>
        <v>0</v>
      </c>
      <c r="P23" s="26">
        <f t="shared" si="1"/>
        <v>0</v>
      </c>
      <c r="Q23" s="27"/>
      <c r="R23" s="24" t="str">
        <f t="shared" si="2"/>
        <v>низкий</v>
      </c>
      <c r="S23" s="62"/>
      <c r="T23" s="62"/>
      <c r="U23" s="62"/>
    </row>
    <row r="24" spans="1:27">
      <c r="A24" s="52">
        <v>16</v>
      </c>
      <c r="B24" s="24" t="s">
        <v>332</v>
      </c>
      <c r="C24" s="6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18">
        <f t="shared" si="0"/>
        <v>0</v>
      </c>
      <c r="P24" s="26">
        <f t="shared" si="1"/>
        <v>0</v>
      </c>
      <c r="Q24" s="27"/>
      <c r="R24" s="24" t="str">
        <f t="shared" si="2"/>
        <v>низкий</v>
      </c>
      <c r="S24" s="62"/>
      <c r="T24" s="62"/>
      <c r="U24" s="62"/>
    </row>
    <row r="25" spans="1:27">
      <c r="A25" s="52">
        <v>17</v>
      </c>
      <c r="B25" s="24" t="s">
        <v>333</v>
      </c>
      <c r="C25" s="6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18">
        <f t="shared" si="0"/>
        <v>0</v>
      </c>
      <c r="P25" s="26">
        <f t="shared" si="1"/>
        <v>0</v>
      </c>
      <c r="Q25" s="27"/>
      <c r="R25" s="24" t="str">
        <f t="shared" si="2"/>
        <v>низкий</v>
      </c>
      <c r="S25" s="62"/>
      <c r="T25" s="62"/>
      <c r="U25" s="62"/>
    </row>
    <row r="26" spans="1:27">
      <c r="A26" s="52">
        <v>18</v>
      </c>
      <c r="B26" s="24" t="s">
        <v>334</v>
      </c>
      <c r="C26" s="6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18">
        <f t="shared" si="0"/>
        <v>0</v>
      </c>
      <c r="P26" s="26">
        <f t="shared" si="1"/>
        <v>0</v>
      </c>
      <c r="Q26" s="27"/>
      <c r="R26" s="24" t="str">
        <f t="shared" si="2"/>
        <v>низкий</v>
      </c>
      <c r="S26" s="62"/>
      <c r="T26" s="62"/>
      <c r="U26" s="62"/>
    </row>
    <row r="27" spans="1:27">
      <c r="A27" s="52">
        <v>19</v>
      </c>
      <c r="B27" s="24" t="s">
        <v>335</v>
      </c>
      <c r="C27" s="6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18">
        <f t="shared" si="0"/>
        <v>0</v>
      </c>
      <c r="P27" s="26">
        <f t="shared" si="1"/>
        <v>0</v>
      </c>
      <c r="Q27" s="27"/>
      <c r="R27" s="24" t="str">
        <f t="shared" si="2"/>
        <v>низкий</v>
      </c>
      <c r="S27" s="62"/>
      <c r="T27" s="62"/>
      <c r="U27" s="62"/>
    </row>
    <row r="28" spans="1:27">
      <c r="A28" s="52">
        <v>20</v>
      </c>
      <c r="B28" s="24" t="s">
        <v>336</v>
      </c>
      <c r="C28" s="6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18">
        <f t="shared" si="0"/>
        <v>0</v>
      </c>
      <c r="P28" s="26">
        <f t="shared" si="1"/>
        <v>0</v>
      </c>
      <c r="Q28" s="27"/>
      <c r="R28" s="24" t="str">
        <f t="shared" si="2"/>
        <v>низкий</v>
      </c>
      <c r="S28" s="62"/>
      <c r="T28" s="62"/>
      <c r="U28" s="62"/>
    </row>
    <row r="29" spans="1:27">
      <c r="A29" s="52">
        <v>21</v>
      </c>
      <c r="B29" s="24" t="s">
        <v>337</v>
      </c>
      <c r="C29" s="67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8">
        <f t="shared" si="0"/>
        <v>0</v>
      </c>
      <c r="P29" s="26">
        <f t="shared" si="1"/>
        <v>0</v>
      </c>
      <c r="Q29" s="27"/>
      <c r="R29" s="24" t="str">
        <f t="shared" si="2"/>
        <v>низкий</v>
      </c>
      <c r="S29" s="62"/>
      <c r="T29" s="62"/>
      <c r="U29" s="62"/>
    </row>
    <row r="30" spans="1:27">
      <c r="A30" s="52">
        <v>22</v>
      </c>
      <c r="B30" s="73" t="s">
        <v>338</v>
      </c>
      <c r="C30" s="67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8">
        <f t="shared" si="0"/>
        <v>0</v>
      </c>
      <c r="P30" s="26">
        <f t="shared" si="1"/>
        <v>0</v>
      </c>
      <c r="Q30" s="27"/>
      <c r="R30" s="24" t="str">
        <f t="shared" si="2"/>
        <v>низкий</v>
      </c>
      <c r="S30" s="62"/>
      <c r="T30" s="62"/>
      <c r="U30" s="62"/>
    </row>
    <row r="31" spans="1:27">
      <c r="A31" s="52">
        <v>23</v>
      </c>
      <c r="B31" s="24" t="s">
        <v>339</v>
      </c>
      <c r="C31" s="6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8">
        <f t="shared" si="0"/>
        <v>0</v>
      </c>
      <c r="P31" s="26">
        <f t="shared" si="1"/>
        <v>0</v>
      </c>
      <c r="Q31" s="27"/>
      <c r="R31" s="24" t="str">
        <f t="shared" si="2"/>
        <v>низкий</v>
      </c>
      <c r="S31" s="62"/>
      <c r="T31" s="62"/>
      <c r="U31" s="62"/>
    </row>
    <row r="32" spans="1:27">
      <c r="A32" s="52">
        <v>24</v>
      </c>
      <c r="B32" s="71"/>
      <c r="C32" s="6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18">
        <f t="shared" si="0"/>
        <v>0</v>
      </c>
      <c r="P32" s="26">
        <f t="shared" si="1"/>
        <v>0</v>
      </c>
      <c r="Q32" s="27"/>
      <c r="R32" s="24" t="str">
        <f t="shared" si="2"/>
        <v>низкий</v>
      </c>
      <c r="S32" s="62"/>
      <c r="T32" s="62"/>
      <c r="U32" s="62"/>
      <c r="AA32" s="30"/>
    </row>
    <row r="33" spans="1:21">
      <c r="A33" s="52">
        <v>25</v>
      </c>
      <c r="B33" s="24"/>
      <c r="C33" s="6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18">
        <f t="shared" si="0"/>
        <v>0</v>
      </c>
      <c r="P33" s="26">
        <f t="shared" si="1"/>
        <v>0</v>
      </c>
      <c r="Q33" s="27"/>
      <c r="R33" s="24" t="str">
        <f t="shared" si="2"/>
        <v>низкий</v>
      </c>
      <c r="S33" s="62"/>
      <c r="T33" s="62"/>
      <c r="U33" s="62"/>
    </row>
    <row r="34" spans="1:21">
      <c r="A34" s="52">
        <v>26</v>
      </c>
      <c r="B34" s="24"/>
      <c r="C34" s="6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18">
        <f t="shared" si="0"/>
        <v>0</v>
      </c>
      <c r="P34" s="26">
        <f t="shared" si="1"/>
        <v>0</v>
      </c>
      <c r="Q34" s="27"/>
      <c r="R34" s="24" t="str">
        <f t="shared" si="2"/>
        <v>низкий</v>
      </c>
      <c r="S34" s="62"/>
      <c r="T34" s="62"/>
      <c r="U34" s="62"/>
    </row>
    <row r="35" spans="1:21">
      <c r="A35" s="52">
        <v>27</v>
      </c>
      <c r="B35" s="24"/>
      <c r="C35" s="68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18">
        <f t="shared" si="0"/>
        <v>0</v>
      </c>
      <c r="P35" s="26">
        <f t="shared" si="1"/>
        <v>0</v>
      </c>
      <c r="Q35" s="27"/>
      <c r="R35" s="24" t="str">
        <f t="shared" si="2"/>
        <v>низкий</v>
      </c>
      <c r="S35" s="63"/>
      <c r="T35" s="63"/>
      <c r="U35" s="64"/>
    </row>
    <row r="36" spans="1:21">
      <c r="A36" s="52">
        <v>28</v>
      </c>
      <c r="B36" s="24"/>
      <c r="C36" s="69"/>
      <c r="D36" s="33"/>
      <c r="E36" s="33"/>
      <c r="F36" s="33"/>
      <c r="G36" s="33"/>
      <c r="H36" s="34"/>
      <c r="I36" s="31"/>
      <c r="J36" s="31"/>
      <c r="K36" s="31"/>
      <c r="L36" s="31"/>
      <c r="M36" s="31"/>
      <c r="N36" s="34"/>
      <c r="O36" s="18">
        <f t="shared" si="0"/>
        <v>0</v>
      </c>
      <c r="P36" s="26">
        <f t="shared" si="1"/>
        <v>0</v>
      </c>
      <c r="Q36" s="27"/>
      <c r="R36" s="24" t="str">
        <f t="shared" si="2"/>
        <v>низкий</v>
      </c>
      <c r="S36" s="10"/>
      <c r="T36" s="10"/>
      <c r="U36" s="10"/>
    </row>
    <row r="37" spans="1:21">
      <c r="A37" s="52">
        <v>29</v>
      </c>
      <c r="B37" s="24"/>
      <c r="C37" s="68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18">
        <f t="shared" si="0"/>
        <v>0</v>
      </c>
      <c r="P37" s="26">
        <f t="shared" si="1"/>
        <v>0</v>
      </c>
      <c r="Q37" s="27"/>
      <c r="R37" s="24" t="str">
        <f t="shared" si="2"/>
        <v>низкий</v>
      </c>
      <c r="S37" s="10"/>
      <c r="T37" s="10"/>
      <c r="U37" s="10"/>
    </row>
    <row r="38" spans="1:21">
      <c r="A38" s="52">
        <v>30</v>
      </c>
      <c r="B38" s="24"/>
      <c r="C38" s="68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18">
        <f t="shared" si="0"/>
        <v>0</v>
      </c>
      <c r="P38" s="26">
        <f t="shared" si="1"/>
        <v>0</v>
      </c>
      <c r="Q38" s="27"/>
      <c r="R38" s="24" t="str">
        <f t="shared" si="2"/>
        <v>низкий</v>
      </c>
      <c r="S38" s="10"/>
      <c r="T38" s="10"/>
      <c r="U38" s="10"/>
    </row>
    <row r="39" spans="1:21" ht="15">
      <c r="A39" s="24">
        <v>31</v>
      </c>
      <c r="B39" s="7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18">
        <f t="shared" si="0"/>
        <v>0</v>
      </c>
      <c r="P39" s="26">
        <f t="shared" si="1"/>
        <v>0</v>
      </c>
      <c r="Q39" s="27"/>
      <c r="R39" s="24" t="str">
        <f t="shared" si="2"/>
        <v>низкий</v>
      </c>
      <c r="S39" s="10"/>
      <c r="T39" s="10"/>
      <c r="U39" s="10"/>
    </row>
    <row r="40" spans="1:21" ht="15">
      <c r="A40" s="24">
        <v>32</v>
      </c>
      <c r="B40" s="28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18">
        <f t="shared" si="0"/>
        <v>0</v>
      </c>
      <c r="P40" s="26">
        <f t="shared" si="1"/>
        <v>0</v>
      </c>
      <c r="Q40" s="27"/>
      <c r="R40" s="24" t="str">
        <f t="shared" si="2"/>
        <v>низкий</v>
      </c>
      <c r="S40" s="10"/>
      <c r="T40" s="10"/>
      <c r="U40" s="10"/>
    </row>
    <row r="41" spans="1:21" ht="15">
      <c r="A41" s="24">
        <v>33</v>
      </c>
      <c r="B41" s="28"/>
      <c r="C41" s="25"/>
      <c r="D41" s="25"/>
      <c r="E41" s="25"/>
      <c r="F41" s="25"/>
      <c r="G41" s="25"/>
      <c r="H41" s="25"/>
      <c r="I41" s="31"/>
      <c r="J41" s="31"/>
      <c r="K41" s="31"/>
      <c r="L41" s="31"/>
      <c r="M41" s="31"/>
      <c r="N41" s="25"/>
      <c r="O41" s="18">
        <f t="shared" si="0"/>
        <v>0</v>
      </c>
      <c r="P41" s="26">
        <f t="shared" si="1"/>
        <v>0</v>
      </c>
      <c r="Q41" s="27"/>
      <c r="R41" s="24" t="str">
        <f t="shared" si="2"/>
        <v>низкий</v>
      </c>
      <c r="S41" s="10"/>
    </row>
    <row r="42" spans="1:21">
      <c r="A42" s="24"/>
      <c r="B42" s="35"/>
      <c r="C42" s="25"/>
      <c r="D42" s="25"/>
      <c r="E42" s="25"/>
      <c r="F42" s="25"/>
      <c r="G42" s="25"/>
      <c r="H42" s="25"/>
      <c r="I42" s="31"/>
      <c r="J42" s="31"/>
      <c r="K42" s="31"/>
      <c r="L42" s="31"/>
      <c r="M42" s="31"/>
      <c r="N42" s="25"/>
      <c r="O42" s="18"/>
      <c r="P42" s="31"/>
      <c r="Q42" s="24" t="s">
        <v>15</v>
      </c>
      <c r="R42" s="24"/>
      <c r="S42" s="10"/>
    </row>
    <row r="43" spans="1:21">
      <c r="A43" s="24"/>
      <c r="B43" s="36" t="s">
        <v>16</v>
      </c>
      <c r="C43" s="36">
        <f>COUNTIF(C9:C41,C8)</f>
        <v>0</v>
      </c>
      <c r="D43" s="36">
        <f t="shared" ref="D43:N43" si="3">COUNTIF(D9:D41,D8)</f>
        <v>0</v>
      </c>
      <c r="E43" s="36">
        <f t="shared" si="3"/>
        <v>0</v>
      </c>
      <c r="F43" s="36">
        <f t="shared" si="3"/>
        <v>0</v>
      </c>
      <c r="G43" s="36">
        <f t="shared" si="3"/>
        <v>0</v>
      </c>
      <c r="H43" s="36">
        <f t="shared" si="3"/>
        <v>0</v>
      </c>
      <c r="I43" s="36">
        <f t="shared" si="3"/>
        <v>0</v>
      </c>
      <c r="J43" s="36">
        <f t="shared" si="3"/>
        <v>0</v>
      </c>
      <c r="K43" s="36">
        <f t="shared" si="3"/>
        <v>0</v>
      </c>
      <c r="L43" s="36">
        <f t="shared" si="3"/>
        <v>0</v>
      </c>
      <c r="M43" s="36">
        <f t="shared" si="3"/>
        <v>0</v>
      </c>
      <c r="N43" s="36">
        <f t="shared" si="3"/>
        <v>0</v>
      </c>
      <c r="O43" s="36"/>
      <c r="P43" s="37" t="s">
        <v>17</v>
      </c>
      <c r="Q43" s="24">
        <f>COUNTIF(Q9:Q41,5)</f>
        <v>0</v>
      </c>
      <c r="R43" s="24"/>
      <c r="S43" s="10"/>
    </row>
    <row r="44" spans="1:21">
      <c r="A44" s="24"/>
      <c r="B44" s="38" t="s">
        <v>18</v>
      </c>
      <c r="C44" s="36">
        <f>$P$4-C43-C45</f>
        <v>1</v>
      </c>
      <c r="D44" s="36">
        <f t="shared" ref="D44:N44" si="4">$P$4-D43-D45</f>
        <v>1</v>
      </c>
      <c r="E44" s="36">
        <f t="shared" si="4"/>
        <v>1</v>
      </c>
      <c r="F44" s="36">
        <f t="shared" si="4"/>
        <v>1</v>
      </c>
      <c r="G44" s="36">
        <f t="shared" si="4"/>
        <v>1</v>
      </c>
      <c r="H44" s="36">
        <f t="shared" si="4"/>
        <v>1</v>
      </c>
      <c r="I44" s="36">
        <f t="shared" si="4"/>
        <v>1</v>
      </c>
      <c r="J44" s="36">
        <f t="shared" si="4"/>
        <v>1</v>
      </c>
      <c r="K44" s="36">
        <f t="shared" si="4"/>
        <v>1</v>
      </c>
      <c r="L44" s="36">
        <f t="shared" si="4"/>
        <v>1</v>
      </c>
      <c r="M44" s="36">
        <f t="shared" si="4"/>
        <v>1</v>
      </c>
      <c r="N44" s="36">
        <f t="shared" si="4"/>
        <v>1</v>
      </c>
      <c r="O44" s="36"/>
      <c r="P44" s="37" t="s">
        <v>19</v>
      </c>
      <c r="Q44" s="24">
        <f>COUNTIF(Q9:Q41,4)</f>
        <v>1</v>
      </c>
      <c r="R44" s="24"/>
      <c r="S44" s="10"/>
    </row>
    <row r="45" spans="1:21">
      <c r="A45" s="24"/>
      <c r="B45" s="38" t="s">
        <v>20</v>
      </c>
      <c r="C45" s="36">
        <f>COUNTIF(C9:C41,0)</f>
        <v>0</v>
      </c>
      <c r="D45" s="36">
        <f t="shared" ref="D45:N45" si="5">COUNTIF(D9:D41,0)</f>
        <v>0</v>
      </c>
      <c r="E45" s="36">
        <f t="shared" si="5"/>
        <v>0</v>
      </c>
      <c r="F45" s="36">
        <f t="shared" si="5"/>
        <v>0</v>
      </c>
      <c r="G45" s="36">
        <f t="shared" si="5"/>
        <v>0</v>
      </c>
      <c r="H45" s="36">
        <f t="shared" si="5"/>
        <v>0</v>
      </c>
      <c r="I45" s="36">
        <f t="shared" si="5"/>
        <v>0</v>
      </c>
      <c r="J45" s="36">
        <f t="shared" si="5"/>
        <v>0</v>
      </c>
      <c r="K45" s="36">
        <f t="shared" si="5"/>
        <v>0</v>
      </c>
      <c r="L45" s="36">
        <f t="shared" si="5"/>
        <v>0</v>
      </c>
      <c r="M45" s="36">
        <f t="shared" si="5"/>
        <v>0</v>
      </c>
      <c r="N45" s="36">
        <f t="shared" si="5"/>
        <v>0</v>
      </c>
      <c r="O45" s="36"/>
      <c r="P45" s="37" t="s">
        <v>21</v>
      </c>
      <c r="Q45" s="24">
        <f>COUNTIF(Q9:Q41,3)</f>
        <v>0</v>
      </c>
      <c r="R45" s="24"/>
    </row>
    <row r="46" spans="1:21">
      <c r="A46" s="24"/>
      <c r="B46" s="39" t="s">
        <v>22</v>
      </c>
      <c r="C46" s="40">
        <f>(C43+C44)/$P$4</f>
        <v>1</v>
      </c>
      <c r="D46" s="40">
        <f t="shared" ref="D46:N46" si="6">(D43+D44)/$P$4</f>
        <v>1</v>
      </c>
      <c r="E46" s="40">
        <f t="shared" si="6"/>
        <v>1</v>
      </c>
      <c r="F46" s="40">
        <f t="shared" si="6"/>
        <v>1</v>
      </c>
      <c r="G46" s="40">
        <f t="shared" si="6"/>
        <v>1</v>
      </c>
      <c r="H46" s="40">
        <f t="shared" si="6"/>
        <v>1</v>
      </c>
      <c r="I46" s="40">
        <f t="shared" si="6"/>
        <v>1</v>
      </c>
      <c r="J46" s="40">
        <f t="shared" si="6"/>
        <v>1</v>
      </c>
      <c r="K46" s="40">
        <f t="shared" si="6"/>
        <v>1</v>
      </c>
      <c r="L46" s="40">
        <f t="shared" si="6"/>
        <v>1</v>
      </c>
      <c r="M46" s="40">
        <f t="shared" si="6"/>
        <v>1</v>
      </c>
      <c r="N46" s="40">
        <f t="shared" si="6"/>
        <v>1</v>
      </c>
      <c r="O46" s="41"/>
      <c r="P46" s="37" t="s">
        <v>23</v>
      </c>
      <c r="Q46" s="24">
        <f>COUNTIF(Q9:Q41,2)</f>
        <v>0</v>
      </c>
      <c r="R46" s="24"/>
    </row>
    <row r="47" spans="1:21">
      <c r="P47" s="24" t="s">
        <v>24</v>
      </c>
      <c r="Q47" s="24">
        <f>COUNTIF(Q9:Q41,1)</f>
        <v>0</v>
      </c>
      <c r="R47" s="24"/>
    </row>
    <row r="48" spans="1:21">
      <c r="B48" s="39" t="s">
        <v>25</v>
      </c>
      <c r="C48" s="5">
        <f>(P4-Q46-Q47)/P4</f>
        <v>1</v>
      </c>
    </row>
    <row r="49" spans="2:18">
      <c r="B49" s="39" t="s">
        <v>26</v>
      </c>
      <c r="C49" s="5">
        <f>(Q43+Q44)/P4</f>
        <v>1</v>
      </c>
    </row>
    <row r="51" spans="2:18">
      <c r="B51" s="42" t="s">
        <v>27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10"/>
      <c r="P51" s="43" t="s">
        <v>28</v>
      </c>
      <c r="Q51" s="44">
        <v>0.9</v>
      </c>
      <c r="R51" s="1" t="s">
        <v>29</v>
      </c>
    </row>
    <row r="52" spans="2:18">
      <c r="B52" s="8"/>
      <c r="C52" s="7">
        <v>1</v>
      </c>
      <c r="D52" s="7">
        <v>2</v>
      </c>
      <c r="E52" s="7">
        <v>3</v>
      </c>
      <c r="F52" s="7">
        <v>4</v>
      </c>
      <c r="G52" s="7">
        <v>5</v>
      </c>
      <c r="H52" s="7">
        <v>6</v>
      </c>
      <c r="I52" s="7">
        <v>7</v>
      </c>
      <c r="J52" s="7">
        <v>8</v>
      </c>
      <c r="K52" s="7">
        <v>9</v>
      </c>
      <c r="L52" s="7">
        <v>10</v>
      </c>
      <c r="M52" s="45"/>
      <c r="N52" s="45"/>
      <c r="O52" s="46"/>
      <c r="P52" s="47" t="s">
        <v>28</v>
      </c>
      <c r="Q52" s="44">
        <v>0.7</v>
      </c>
      <c r="R52" s="1" t="s">
        <v>30</v>
      </c>
    </row>
    <row r="53" spans="2:18">
      <c r="B53" s="24" t="s">
        <v>31</v>
      </c>
      <c r="C53" s="24">
        <f>C44+C45</f>
        <v>1</v>
      </c>
      <c r="D53" s="24">
        <f t="shared" ref="D53:L53" si="7">D44+D45</f>
        <v>1</v>
      </c>
      <c r="E53" s="24">
        <f t="shared" si="7"/>
        <v>1</v>
      </c>
      <c r="F53" s="24">
        <f t="shared" si="7"/>
        <v>1</v>
      </c>
      <c r="G53" s="24">
        <f t="shared" si="7"/>
        <v>1</v>
      </c>
      <c r="H53" s="24">
        <f t="shared" si="7"/>
        <v>1</v>
      </c>
      <c r="I53" s="24">
        <f t="shared" si="7"/>
        <v>1</v>
      </c>
      <c r="J53" s="24">
        <f t="shared" si="7"/>
        <v>1</v>
      </c>
      <c r="K53" s="24">
        <f t="shared" si="7"/>
        <v>1</v>
      </c>
      <c r="L53" s="24">
        <f t="shared" si="7"/>
        <v>1</v>
      </c>
      <c r="M53" s="48"/>
      <c r="N53" s="48"/>
      <c r="O53" s="49"/>
      <c r="P53" s="50" t="s">
        <v>28</v>
      </c>
      <c r="Q53" s="44">
        <v>0.4</v>
      </c>
      <c r="R53" s="1" t="s">
        <v>32</v>
      </c>
    </row>
    <row r="54" spans="2:18">
      <c r="B54" s="24" t="s">
        <v>10</v>
      </c>
      <c r="C54" s="51">
        <f>C53/$P$4</f>
        <v>1</v>
      </c>
      <c r="D54" s="51">
        <f t="shared" ref="D54:L54" si="8">D53/$P$4</f>
        <v>1</v>
      </c>
      <c r="E54" s="51">
        <f t="shared" si="8"/>
        <v>1</v>
      </c>
      <c r="F54" s="51">
        <f t="shared" si="8"/>
        <v>1</v>
      </c>
      <c r="G54" s="51">
        <f t="shared" si="8"/>
        <v>1</v>
      </c>
      <c r="H54" s="51">
        <f t="shared" si="8"/>
        <v>1</v>
      </c>
      <c r="I54" s="51">
        <f t="shared" si="8"/>
        <v>1</v>
      </c>
      <c r="J54" s="51">
        <f t="shared" si="8"/>
        <v>1</v>
      </c>
      <c r="K54" s="51">
        <f t="shared" si="8"/>
        <v>1</v>
      </c>
      <c r="L54" s="51">
        <f t="shared" si="8"/>
        <v>1</v>
      </c>
      <c r="M54" s="52"/>
      <c r="N54" s="52"/>
      <c r="O54" s="49"/>
      <c r="P54" s="50" t="s">
        <v>33</v>
      </c>
      <c r="Q54" s="44">
        <v>0.4</v>
      </c>
      <c r="R54" s="1" t="s">
        <v>34</v>
      </c>
    </row>
    <row r="55" spans="2:18">
      <c r="O55" s="10"/>
      <c r="P55" s="53"/>
      <c r="Q55" s="44"/>
    </row>
    <row r="56" spans="2:18">
      <c r="B56" s="54" t="s">
        <v>35</v>
      </c>
      <c r="C56" s="54"/>
      <c r="D56" s="54"/>
      <c r="E56" s="54"/>
      <c r="F56" s="54"/>
      <c r="G56" s="54"/>
    </row>
    <row r="57" spans="2:18">
      <c r="B57" s="55"/>
      <c r="C57" s="56"/>
      <c r="D57" s="56"/>
      <c r="E57" s="56"/>
      <c r="F57" s="56"/>
      <c r="G57" s="56"/>
      <c r="H57" s="56"/>
      <c r="I57" s="56"/>
      <c r="J57" s="56"/>
      <c r="K57" s="56"/>
      <c r="L57" s="57"/>
      <c r="M57" s="46"/>
      <c r="N57" s="10"/>
    </row>
    <row r="58" spans="2:18">
      <c r="B58" s="46"/>
      <c r="C58" s="10"/>
      <c r="D58" s="10"/>
      <c r="E58" s="10"/>
      <c r="F58" s="10"/>
      <c r="G58" s="10"/>
      <c r="H58" s="10"/>
      <c r="I58" s="10"/>
      <c r="J58" s="10"/>
      <c r="K58" s="10"/>
      <c r="L58" s="58"/>
      <c r="M58" s="46"/>
      <c r="N58" s="10"/>
    </row>
    <row r="59" spans="2:18">
      <c r="B59" s="46"/>
      <c r="C59" s="10"/>
      <c r="D59" s="10"/>
      <c r="E59" s="10"/>
      <c r="F59" s="10"/>
      <c r="G59" s="10"/>
      <c r="H59" s="10"/>
      <c r="I59" s="10"/>
      <c r="J59" s="10"/>
      <c r="K59" s="10"/>
      <c r="L59" s="58"/>
      <c r="M59" s="46"/>
      <c r="N59" s="10"/>
    </row>
    <row r="60" spans="2:18">
      <c r="B60" s="46"/>
      <c r="C60" s="10"/>
      <c r="D60" s="10"/>
      <c r="E60" s="10"/>
      <c r="F60" s="10"/>
      <c r="G60" s="10"/>
      <c r="H60" s="10"/>
      <c r="I60" s="10"/>
      <c r="J60" s="10"/>
      <c r="K60" s="10"/>
      <c r="L60" s="58"/>
      <c r="M60" s="46"/>
      <c r="N60" s="10"/>
    </row>
    <row r="61" spans="2:18">
      <c r="B61" s="46"/>
      <c r="C61" s="10"/>
      <c r="D61" s="10"/>
      <c r="E61" s="10"/>
      <c r="F61" s="10"/>
      <c r="G61" s="10"/>
      <c r="H61" s="10"/>
      <c r="I61" s="10"/>
      <c r="J61" s="10"/>
      <c r="K61" s="10"/>
      <c r="L61" s="58"/>
      <c r="M61" s="46"/>
      <c r="N61" s="10"/>
    </row>
    <row r="62" spans="2:18">
      <c r="B62" s="46"/>
      <c r="C62" s="10"/>
      <c r="D62" s="10"/>
      <c r="E62" s="10"/>
      <c r="F62" s="10"/>
      <c r="G62" s="10"/>
      <c r="H62" s="10"/>
      <c r="I62" s="10"/>
      <c r="J62" s="10"/>
      <c r="K62" s="10"/>
      <c r="L62" s="58"/>
      <c r="M62" s="46"/>
      <c r="N62" s="10"/>
    </row>
    <row r="63" spans="2:18">
      <c r="B63" s="46"/>
      <c r="C63" s="10"/>
      <c r="D63" s="10"/>
      <c r="E63" s="10"/>
      <c r="F63" s="10"/>
      <c r="G63" s="10"/>
      <c r="H63" s="10"/>
      <c r="I63" s="10"/>
      <c r="J63" s="10"/>
      <c r="K63" s="10"/>
      <c r="L63" s="58"/>
      <c r="M63" s="46"/>
      <c r="N63" s="10"/>
    </row>
    <row r="64" spans="2:18">
      <c r="B64" s="46"/>
      <c r="C64" s="10"/>
      <c r="D64" s="10"/>
      <c r="E64" s="10"/>
      <c r="F64" s="10"/>
      <c r="G64" s="10"/>
      <c r="H64" s="10"/>
      <c r="I64" s="10"/>
      <c r="J64" s="10"/>
      <c r="K64" s="10"/>
      <c r="L64" s="58"/>
      <c r="M64" s="46"/>
      <c r="N64" s="10"/>
    </row>
    <row r="65" spans="2:14"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61"/>
      <c r="M65" s="46"/>
      <c r="N65" s="10"/>
    </row>
    <row r="68" spans="2:14">
      <c r="B68" s="1" t="s">
        <v>36</v>
      </c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A68"/>
  <sheetViews>
    <sheetView topLeftCell="A18" zoomScaleNormal="100" workbookViewId="0">
      <selection activeCell="R42" sqref="R42"/>
    </sheetView>
  </sheetViews>
  <sheetFormatPr defaultColWidth="8.85546875" defaultRowHeight="12.75"/>
  <cols>
    <col min="1" max="1" width="4.28515625" style="1" customWidth="1"/>
    <col min="2" max="2" width="23.85546875" style="1" customWidth="1"/>
    <col min="3" max="14" width="6.7109375" style="1" customWidth="1"/>
    <col min="15" max="15" width="9.42578125" style="1" customWidth="1"/>
    <col min="16" max="16" width="10.85546875" style="1" customWidth="1"/>
    <col min="17" max="17" width="8.140625" style="1" customWidth="1"/>
    <col min="18" max="18" width="15.28515625" style="1" customWidth="1"/>
    <col min="19" max="19" width="5.5703125" style="1" customWidth="1"/>
    <col min="20" max="20" width="4.5703125" style="1" customWidth="1"/>
    <col min="21" max="21" width="6.85546875" style="1" customWidth="1"/>
    <col min="22" max="16384" width="8.85546875" style="1"/>
  </cols>
  <sheetData>
    <row r="1" spans="1:21">
      <c r="D1" s="2" t="s">
        <v>0</v>
      </c>
      <c r="E1" s="2"/>
      <c r="F1" s="2"/>
      <c r="G1" s="2"/>
      <c r="H1" s="2"/>
      <c r="N1" s="2"/>
      <c r="O1" s="2"/>
      <c r="P1" s="2"/>
    </row>
    <row r="2" spans="1:21">
      <c r="B2" s="2" t="s">
        <v>1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2</v>
      </c>
      <c r="P2" s="4">
        <v>27</v>
      </c>
      <c r="R2" s="2"/>
      <c r="T2" s="2"/>
      <c r="U2" s="2"/>
    </row>
    <row r="3" spans="1:21">
      <c r="B3" s="2" t="s">
        <v>3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1">
      <c r="B4" s="2" t="s">
        <v>4</v>
      </c>
      <c r="C4" s="3" t="s">
        <v>340</v>
      </c>
      <c r="O4" s="2" t="s">
        <v>5</v>
      </c>
      <c r="P4" s="2">
        <f>Q43+Q44+Q45+Q46+Q47</f>
        <v>1</v>
      </c>
      <c r="Q4" s="5">
        <f>P4/P2</f>
        <v>3.7037037037037035E-2</v>
      </c>
    </row>
    <row r="5" spans="1:21">
      <c r="B5" s="2" t="s">
        <v>6</v>
      </c>
      <c r="C5" s="3"/>
      <c r="D5" s="2"/>
      <c r="E5" s="2"/>
      <c r="F5" s="2"/>
      <c r="G5" s="2"/>
      <c r="H5" s="2"/>
    </row>
    <row r="6" spans="1:21">
      <c r="A6" s="1" t="s">
        <v>7</v>
      </c>
      <c r="B6" s="6" t="s">
        <v>8</v>
      </c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/>
      <c r="N6" s="7"/>
      <c r="O6" s="8" t="s">
        <v>9</v>
      </c>
      <c r="P6" s="7" t="s">
        <v>10</v>
      </c>
      <c r="Q6" s="8" t="s">
        <v>11</v>
      </c>
      <c r="R6" s="8" t="s">
        <v>12</v>
      </c>
      <c r="S6" s="9"/>
      <c r="T6" s="9"/>
      <c r="U6" s="10"/>
    </row>
    <row r="7" spans="1:21" s="11" customFormat="1" ht="107.25" customHeight="1">
      <c r="B7" s="12" t="s">
        <v>13</v>
      </c>
      <c r="C7" s="13"/>
      <c r="D7" s="14"/>
      <c r="E7" s="15"/>
      <c r="F7" s="16"/>
      <c r="G7" s="14"/>
      <c r="H7" s="14"/>
      <c r="I7" s="14"/>
      <c r="J7" s="17"/>
      <c r="K7" s="17"/>
      <c r="L7" s="17"/>
      <c r="M7" s="17"/>
      <c r="N7" s="17"/>
      <c r="O7" s="18"/>
      <c r="P7" s="18"/>
      <c r="Q7" s="19"/>
      <c r="R7" s="19"/>
      <c r="S7" s="20"/>
      <c r="T7" s="21"/>
      <c r="U7" s="20"/>
    </row>
    <row r="8" spans="1:21" s="11" customFormat="1" ht="19.5" customHeight="1">
      <c r="B8" s="22" t="s">
        <v>14</v>
      </c>
      <c r="C8" s="23">
        <v>1</v>
      </c>
      <c r="D8" s="23">
        <v>1</v>
      </c>
      <c r="E8" s="23">
        <v>1</v>
      </c>
      <c r="F8" s="23">
        <v>1</v>
      </c>
      <c r="G8" s="23">
        <v>1</v>
      </c>
      <c r="H8" s="23">
        <v>1</v>
      </c>
      <c r="I8" s="23">
        <v>1</v>
      </c>
      <c r="J8" s="23">
        <v>1</v>
      </c>
      <c r="K8" s="23">
        <v>1</v>
      </c>
      <c r="L8" s="23">
        <v>1</v>
      </c>
      <c r="M8" s="23"/>
      <c r="N8" s="23"/>
      <c r="O8" s="18">
        <f>SUM(C8:N8)</f>
        <v>10</v>
      </c>
      <c r="P8" s="18"/>
      <c r="Q8" s="19"/>
      <c r="R8" s="19"/>
      <c r="S8" s="20"/>
      <c r="T8" s="21"/>
      <c r="U8" s="20"/>
    </row>
    <row r="9" spans="1:21">
      <c r="A9" s="52">
        <v>1</v>
      </c>
      <c r="B9" s="24" t="s">
        <v>341</v>
      </c>
      <c r="C9" s="6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18">
        <f t="shared" ref="O9:O41" si="0">SUM(C9:N9)</f>
        <v>0</v>
      </c>
      <c r="P9" s="26">
        <f>O9/$O$8</f>
        <v>0</v>
      </c>
      <c r="Q9" s="27">
        <v>4</v>
      </c>
      <c r="R9" s="24" t="str">
        <f>IF(P9&gt;=$Q$51,"высокий",IF(AND(P9&lt;$Q$51,P9&gt;=$Q$52),"повышенный",IF(AND(P9&lt;$Q$52,P9&gt;=$Q$53),"базовый",IF(P9&lt;$Q$54,"низкий"))))</f>
        <v>низкий</v>
      </c>
      <c r="S9" s="62"/>
      <c r="T9" s="62"/>
      <c r="U9" s="62"/>
    </row>
    <row r="10" spans="1:21">
      <c r="A10" s="52">
        <v>2</v>
      </c>
      <c r="B10" s="24" t="s">
        <v>342</v>
      </c>
      <c r="C10" s="6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18">
        <f t="shared" si="0"/>
        <v>0</v>
      </c>
      <c r="P10" s="26">
        <f t="shared" ref="P10:P41" si="1">O10/$O$8</f>
        <v>0</v>
      </c>
      <c r="Q10" s="27"/>
      <c r="R10" s="24" t="str">
        <f t="shared" ref="R10:R41" si="2">IF(P10&gt;=$Q$51,"высокий",IF(AND(P10&lt;$Q$51,P10&gt;=$Q$52),"повышенный",IF(AND(P10&lt;$Q$52,P10&gt;=$Q$53),"базовый",IF(P10&lt;$Q$54,"низкий"))))</f>
        <v>низкий</v>
      </c>
      <c r="S10" s="62"/>
      <c r="T10" s="62"/>
      <c r="U10" s="62"/>
    </row>
    <row r="11" spans="1:21">
      <c r="A11" s="52">
        <v>3</v>
      </c>
      <c r="B11" s="24" t="s">
        <v>343</v>
      </c>
      <c r="C11" s="6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18">
        <f t="shared" si="0"/>
        <v>0</v>
      </c>
      <c r="P11" s="26">
        <f t="shared" si="1"/>
        <v>0</v>
      </c>
      <c r="Q11" s="27"/>
      <c r="R11" s="24" t="str">
        <f t="shared" si="2"/>
        <v>низкий</v>
      </c>
      <c r="S11" s="62"/>
      <c r="T11" s="62"/>
      <c r="U11" s="62"/>
    </row>
    <row r="12" spans="1:21">
      <c r="A12" s="52">
        <v>4</v>
      </c>
      <c r="B12" s="24" t="s">
        <v>344</v>
      </c>
      <c r="C12" s="6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18">
        <f t="shared" si="0"/>
        <v>0</v>
      </c>
      <c r="P12" s="26">
        <f t="shared" si="1"/>
        <v>0</v>
      </c>
      <c r="Q12" s="27"/>
      <c r="R12" s="24" t="str">
        <f t="shared" si="2"/>
        <v>низкий</v>
      </c>
      <c r="S12" s="62"/>
      <c r="T12" s="62"/>
      <c r="U12" s="62"/>
    </row>
    <row r="13" spans="1:21">
      <c r="A13" s="52">
        <v>5</v>
      </c>
      <c r="B13" s="24" t="s">
        <v>345</v>
      </c>
      <c r="C13" s="6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8">
        <f t="shared" si="0"/>
        <v>0</v>
      </c>
      <c r="P13" s="26">
        <f t="shared" si="1"/>
        <v>0</v>
      </c>
      <c r="Q13" s="27"/>
      <c r="R13" s="24" t="str">
        <f t="shared" si="2"/>
        <v>низкий</v>
      </c>
      <c r="S13" s="62"/>
      <c r="T13" s="62"/>
      <c r="U13" s="62"/>
    </row>
    <row r="14" spans="1:21">
      <c r="A14" s="52">
        <v>6</v>
      </c>
      <c r="B14" s="24" t="s">
        <v>346</v>
      </c>
      <c r="C14" s="6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18">
        <f t="shared" si="0"/>
        <v>0</v>
      </c>
      <c r="P14" s="26">
        <f t="shared" si="1"/>
        <v>0</v>
      </c>
      <c r="Q14" s="27"/>
      <c r="R14" s="24" t="str">
        <f t="shared" si="2"/>
        <v>низкий</v>
      </c>
      <c r="S14" s="62"/>
      <c r="T14" s="62"/>
      <c r="U14" s="62"/>
    </row>
    <row r="15" spans="1:21">
      <c r="A15" s="52">
        <v>7</v>
      </c>
      <c r="B15" s="24" t="s">
        <v>347</v>
      </c>
      <c r="C15" s="6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8">
        <f t="shared" si="0"/>
        <v>0</v>
      </c>
      <c r="P15" s="26">
        <f t="shared" si="1"/>
        <v>0</v>
      </c>
      <c r="Q15" s="27"/>
      <c r="R15" s="24" t="str">
        <f t="shared" si="2"/>
        <v>низкий</v>
      </c>
      <c r="S15" s="62"/>
      <c r="T15" s="62"/>
      <c r="U15" s="62"/>
    </row>
    <row r="16" spans="1:21">
      <c r="A16" s="52">
        <v>8</v>
      </c>
      <c r="B16" s="24" t="s">
        <v>348</v>
      </c>
      <c r="C16" s="6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8">
        <f t="shared" si="0"/>
        <v>0</v>
      </c>
      <c r="P16" s="26">
        <f t="shared" si="1"/>
        <v>0</v>
      </c>
      <c r="Q16" s="27"/>
      <c r="R16" s="24" t="str">
        <f t="shared" si="2"/>
        <v>низкий</v>
      </c>
      <c r="S16" s="62"/>
      <c r="T16" s="62"/>
      <c r="U16" s="62"/>
    </row>
    <row r="17" spans="1:27">
      <c r="A17" s="52">
        <v>9</v>
      </c>
      <c r="B17" s="24" t="s">
        <v>349</v>
      </c>
      <c r="C17" s="6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">
        <f t="shared" si="0"/>
        <v>0</v>
      </c>
      <c r="P17" s="26">
        <f t="shared" si="1"/>
        <v>0</v>
      </c>
      <c r="Q17" s="27"/>
      <c r="R17" s="24" t="str">
        <f t="shared" si="2"/>
        <v>низкий</v>
      </c>
      <c r="S17" s="62"/>
      <c r="T17" s="62"/>
      <c r="U17" s="62"/>
    </row>
    <row r="18" spans="1:27">
      <c r="A18" s="52">
        <v>10</v>
      </c>
      <c r="B18" s="24" t="s">
        <v>350</v>
      </c>
      <c r="C18" s="6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">
        <f t="shared" si="0"/>
        <v>0</v>
      </c>
      <c r="P18" s="26">
        <f t="shared" si="1"/>
        <v>0</v>
      </c>
      <c r="Q18" s="27"/>
      <c r="R18" s="24" t="str">
        <f t="shared" si="2"/>
        <v>низкий</v>
      </c>
      <c r="S18" s="62"/>
      <c r="T18" s="62"/>
      <c r="U18" s="62"/>
    </row>
    <row r="19" spans="1:27">
      <c r="A19" s="52">
        <v>11</v>
      </c>
      <c r="B19" s="24" t="s">
        <v>351</v>
      </c>
      <c r="C19" s="6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">
        <f t="shared" si="0"/>
        <v>0</v>
      </c>
      <c r="P19" s="26">
        <f t="shared" si="1"/>
        <v>0</v>
      </c>
      <c r="Q19" s="27"/>
      <c r="R19" s="24" t="str">
        <f t="shared" si="2"/>
        <v>низкий</v>
      </c>
      <c r="S19" s="62"/>
      <c r="T19" s="62"/>
      <c r="U19" s="62"/>
    </row>
    <row r="20" spans="1:27">
      <c r="A20" s="52">
        <v>12</v>
      </c>
      <c r="B20" s="24" t="s">
        <v>352</v>
      </c>
      <c r="C20" s="6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18">
        <f t="shared" si="0"/>
        <v>0</v>
      </c>
      <c r="P20" s="26">
        <f t="shared" si="1"/>
        <v>0</v>
      </c>
      <c r="Q20" s="27"/>
      <c r="R20" s="24" t="str">
        <f t="shared" si="2"/>
        <v>низкий</v>
      </c>
      <c r="S20" s="62"/>
      <c r="T20" s="62"/>
      <c r="U20" s="62"/>
    </row>
    <row r="21" spans="1:27">
      <c r="A21" s="52">
        <v>13</v>
      </c>
      <c r="B21" s="24" t="s">
        <v>353</v>
      </c>
      <c r="C21" s="6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18">
        <f t="shared" si="0"/>
        <v>0</v>
      </c>
      <c r="P21" s="26">
        <f t="shared" si="1"/>
        <v>0</v>
      </c>
      <c r="Q21" s="27"/>
      <c r="R21" s="24" t="str">
        <f t="shared" si="2"/>
        <v>низкий</v>
      </c>
      <c r="S21" s="62"/>
      <c r="T21" s="62"/>
      <c r="U21" s="62"/>
    </row>
    <row r="22" spans="1:27">
      <c r="A22" s="52">
        <v>14</v>
      </c>
      <c r="B22" s="24" t="s">
        <v>354</v>
      </c>
      <c r="C22" s="6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18">
        <f t="shared" si="0"/>
        <v>0</v>
      </c>
      <c r="P22" s="26">
        <f t="shared" si="1"/>
        <v>0</v>
      </c>
      <c r="Q22" s="27"/>
      <c r="R22" s="24" t="str">
        <f t="shared" si="2"/>
        <v>низкий</v>
      </c>
      <c r="S22" s="62"/>
      <c r="T22" s="62"/>
      <c r="U22" s="62"/>
    </row>
    <row r="23" spans="1:27">
      <c r="A23" s="52">
        <v>15</v>
      </c>
      <c r="B23" s="24" t="s">
        <v>355</v>
      </c>
      <c r="C23" s="6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18">
        <f t="shared" si="0"/>
        <v>0</v>
      </c>
      <c r="P23" s="26">
        <f t="shared" si="1"/>
        <v>0</v>
      </c>
      <c r="Q23" s="27"/>
      <c r="R23" s="24" t="str">
        <f t="shared" si="2"/>
        <v>низкий</v>
      </c>
      <c r="S23" s="62"/>
      <c r="T23" s="62"/>
      <c r="U23" s="62"/>
    </row>
    <row r="24" spans="1:27">
      <c r="A24" s="52">
        <v>16</v>
      </c>
      <c r="B24" s="24" t="s">
        <v>356</v>
      </c>
      <c r="C24" s="6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18">
        <f t="shared" si="0"/>
        <v>0</v>
      </c>
      <c r="P24" s="26">
        <f t="shared" si="1"/>
        <v>0</v>
      </c>
      <c r="Q24" s="27"/>
      <c r="R24" s="24" t="str">
        <f t="shared" si="2"/>
        <v>низкий</v>
      </c>
      <c r="S24" s="62"/>
      <c r="T24" s="62"/>
      <c r="U24" s="62"/>
    </row>
    <row r="25" spans="1:27">
      <c r="A25" s="52">
        <v>17</v>
      </c>
      <c r="B25" s="24" t="s">
        <v>357</v>
      </c>
      <c r="C25" s="6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18">
        <f t="shared" si="0"/>
        <v>0</v>
      </c>
      <c r="P25" s="26">
        <f t="shared" si="1"/>
        <v>0</v>
      </c>
      <c r="Q25" s="27"/>
      <c r="R25" s="24" t="str">
        <f t="shared" si="2"/>
        <v>низкий</v>
      </c>
      <c r="S25" s="62"/>
      <c r="T25" s="62"/>
      <c r="U25" s="62"/>
    </row>
    <row r="26" spans="1:27">
      <c r="A26" s="52">
        <v>18</v>
      </c>
      <c r="B26" s="24" t="s">
        <v>358</v>
      </c>
      <c r="C26" s="6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18">
        <f t="shared" si="0"/>
        <v>0</v>
      </c>
      <c r="P26" s="26">
        <f t="shared" si="1"/>
        <v>0</v>
      </c>
      <c r="Q26" s="27"/>
      <c r="R26" s="24" t="str">
        <f t="shared" si="2"/>
        <v>низкий</v>
      </c>
      <c r="S26" s="62"/>
      <c r="T26" s="62"/>
      <c r="U26" s="62"/>
    </row>
    <row r="27" spans="1:27">
      <c r="A27" s="52">
        <v>19</v>
      </c>
      <c r="B27" s="72" t="s">
        <v>359</v>
      </c>
      <c r="C27" s="6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18">
        <f t="shared" si="0"/>
        <v>0</v>
      </c>
      <c r="P27" s="26">
        <f t="shared" si="1"/>
        <v>0</v>
      </c>
      <c r="Q27" s="27"/>
      <c r="R27" s="24" t="str">
        <f t="shared" si="2"/>
        <v>низкий</v>
      </c>
      <c r="S27" s="62"/>
      <c r="T27" s="62"/>
      <c r="U27" s="62"/>
    </row>
    <row r="28" spans="1:27">
      <c r="A28" s="52">
        <v>20</v>
      </c>
      <c r="B28" s="24" t="s">
        <v>360</v>
      </c>
      <c r="C28" s="6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18">
        <f t="shared" si="0"/>
        <v>0</v>
      </c>
      <c r="P28" s="26">
        <f t="shared" si="1"/>
        <v>0</v>
      </c>
      <c r="Q28" s="27"/>
      <c r="R28" s="24" t="str">
        <f t="shared" si="2"/>
        <v>низкий</v>
      </c>
      <c r="S28" s="62"/>
      <c r="T28" s="62"/>
      <c r="U28" s="62"/>
    </row>
    <row r="29" spans="1:27">
      <c r="A29" s="52">
        <v>21</v>
      </c>
      <c r="B29" s="24" t="s">
        <v>361</v>
      </c>
      <c r="C29" s="67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8">
        <f t="shared" si="0"/>
        <v>0</v>
      </c>
      <c r="P29" s="26">
        <f t="shared" si="1"/>
        <v>0</v>
      </c>
      <c r="Q29" s="27"/>
      <c r="R29" s="24" t="str">
        <f t="shared" si="2"/>
        <v>низкий</v>
      </c>
      <c r="S29" s="62"/>
      <c r="T29" s="62"/>
      <c r="U29" s="62"/>
    </row>
    <row r="30" spans="1:27">
      <c r="A30" s="52">
        <v>22</v>
      </c>
      <c r="B30" s="24" t="s">
        <v>40</v>
      </c>
      <c r="C30" s="67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8">
        <f t="shared" si="0"/>
        <v>0</v>
      </c>
      <c r="P30" s="26">
        <f t="shared" si="1"/>
        <v>0</v>
      </c>
      <c r="Q30" s="27"/>
      <c r="R30" s="24" t="str">
        <f t="shared" si="2"/>
        <v>низкий</v>
      </c>
      <c r="S30" s="62"/>
      <c r="T30" s="62"/>
      <c r="U30" s="62"/>
    </row>
    <row r="31" spans="1:27">
      <c r="A31" s="52">
        <v>23</v>
      </c>
      <c r="B31" s="24" t="s">
        <v>362</v>
      </c>
      <c r="C31" s="6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8">
        <f t="shared" si="0"/>
        <v>0</v>
      </c>
      <c r="P31" s="26">
        <f t="shared" si="1"/>
        <v>0</v>
      </c>
      <c r="Q31" s="27"/>
      <c r="R31" s="24" t="str">
        <f t="shared" si="2"/>
        <v>низкий</v>
      </c>
      <c r="S31" s="62"/>
      <c r="T31" s="62"/>
      <c r="U31" s="62"/>
    </row>
    <row r="32" spans="1:27">
      <c r="A32" s="52">
        <v>24</v>
      </c>
      <c r="B32" s="24" t="s">
        <v>363</v>
      </c>
      <c r="C32" s="6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18">
        <f t="shared" si="0"/>
        <v>0</v>
      </c>
      <c r="P32" s="26">
        <f t="shared" si="1"/>
        <v>0</v>
      </c>
      <c r="Q32" s="27"/>
      <c r="R32" s="24" t="str">
        <f t="shared" si="2"/>
        <v>низкий</v>
      </c>
      <c r="S32" s="62"/>
      <c r="T32" s="62"/>
      <c r="U32" s="62"/>
      <c r="AA32" s="30"/>
    </row>
    <row r="33" spans="1:21">
      <c r="A33" s="52">
        <v>25</v>
      </c>
      <c r="B33" s="24" t="s">
        <v>364</v>
      </c>
      <c r="C33" s="6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18">
        <f t="shared" si="0"/>
        <v>0</v>
      </c>
      <c r="P33" s="26">
        <f t="shared" si="1"/>
        <v>0</v>
      </c>
      <c r="Q33" s="27"/>
      <c r="R33" s="24" t="str">
        <f t="shared" si="2"/>
        <v>низкий</v>
      </c>
      <c r="S33" s="62"/>
      <c r="T33" s="62"/>
      <c r="U33" s="62"/>
    </row>
    <row r="34" spans="1:21">
      <c r="A34" s="52">
        <v>26</v>
      </c>
      <c r="B34" s="24" t="s">
        <v>365</v>
      </c>
      <c r="C34" s="6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18">
        <f t="shared" si="0"/>
        <v>0</v>
      </c>
      <c r="P34" s="26">
        <f t="shared" si="1"/>
        <v>0</v>
      </c>
      <c r="Q34" s="27"/>
      <c r="R34" s="24" t="str">
        <f t="shared" si="2"/>
        <v>низкий</v>
      </c>
      <c r="S34" s="62"/>
      <c r="T34" s="62"/>
      <c r="U34" s="62"/>
    </row>
    <row r="35" spans="1:21">
      <c r="A35" s="52">
        <v>27</v>
      </c>
      <c r="B35" s="24" t="s">
        <v>366</v>
      </c>
      <c r="C35" s="68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18">
        <f t="shared" si="0"/>
        <v>0</v>
      </c>
      <c r="P35" s="26">
        <f t="shared" si="1"/>
        <v>0</v>
      </c>
      <c r="Q35" s="27"/>
      <c r="R35" s="24" t="str">
        <f t="shared" si="2"/>
        <v>низкий</v>
      </c>
      <c r="S35" s="63"/>
      <c r="T35" s="63"/>
      <c r="U35" s="64"/>
    </row>
    <row r="36" spans="1:21">
      <c r="A36" s="52">
        <v>28</v>
      </c>
      <c r="B36" s="71"/>
      <c r="C36" s="69"/>
      <c r="D36" s="33"/>
      <c r="E36" s="33"/>
      <c r="F36" s="33"/>
      <c r="G36" s="33"/>
      <c r="H36" s="34"/>
      <c r="I36" s="31"/>
      <c r="J36" s="31"/>
      <c r="K36" s="31"/>
      <c r="L36" s="31"/>
      <c r="M36" s="31"/>
      <c r="N36" s="34"/>
      <c r="O36" s="18">
        <f t="shared" si="0"/>
        <v>0</v>
      </c>
      <c r="P36" s="26">
        <f t="shared" si="1"/>
        <v>0</v>
      </c>
      <c r="Q36" s="27"/>
      <c r="R36" s="24" t="str">
        <f t="shared" si="2"/>
        <v>низкий</v>
      </c>
      <c r="S36" s="10"/>
      <c r="T36" s="10"/>
      <c r="U36" s="10"/>
    </row>
    <row r="37" spans="1:21">
      <c r="A37" s="52">
        <v>29</v>
      </c>
      <c r="B37" s="24"/>
      <c r="C37" s="68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18">
        <f t="shared" si="0"/>
        <v>0</v>
      </c>
      <c r="P37" s="26">
        <f t="shared" si="1"/>
        <v>0</v>
      </c>
      <c r="Q37" s="27"/>
      <c r="R37" s="24" t="str">
        <f t="shared" si="2"/>
        <v>низкий</v>
      </c>
      <c r="S37" s="10"/>
      <c r="T37" s="10"/>
      <c r="U37" s="10"/>
    </row>
    <row r="38" spans="1:21">
      <c r="A38" s="52">
        <v>30</v>
      </c>
      <c r="B38" s="24"/>
      <c r="C38" s="68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18">
        <f t="shared" si="0"/>
        <v>0</v>
      </c>
      <c r="P38" s="26">
        <f t="shared" si="1"/>
        <v>0</v>
      </c>
      <c r="Q38" s="27"/>
      <c r="R38" s="24" t="str">
        <f t="shared" si="2"/>
        <v>низкий</v>
      </c>
      <c r="S38" s="10"/>
      <c r="T38" s="10"/>
      <c r="U38" s="10"/>
    </row>
    <row r="39" spans="1:21" ht="15">
      <c r="A39" s="24">
        <v>31</v>
      </c>
      <c r="B39" s="7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18">
        <f t="shared" si="0"/>
        <v>0</v>
      </c>
      <c r="P39" s="26">
        <f t="shared" si="1"/>
        <v>0</v>
      </c>
      <c r="Q39" s="27"/>
      <c r="R39" s="24" t="str">
        <f t="shared" si="2"/>
        <v>низкий</v>
      </c>
      <c r="S39" s="10"/>
      <c r="T39" s="10"/>
      <c r="U39" s="10"/>
    </row>
    <row r="40" spans="1:21" ht="15">
      <c r="A40" s="24">
        <v>32</v>
      </c>
      <c r="B40" s="28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18">
        <f t="shared" si="0"/>
        <v>0</v>
      </c>
      <c r="P40" s="26">
        <f t="shared" si="1"/>
        <v>0</v>
      </c>
      <c r="Q40" s="27"/>
      <c r="R40" s="24" t="str">
        <f t="shared" si="2"/>
        <v>низкий</v>
      </c>
      <c r="S40" s="10"/>
      <c r="T40" s="10"/>
      <c r="U40" s="10"/>
    </row>
    <row r="41" spans="1:21" ht="15">
      <c r="A41" s="24">
        <v>33</v>
      </c>
      <c r="B41" s="28"/>
      <c r="C41" s="25"/>
      <c r="D41" s="25"/>
      <c r="E41" s="25"/>
      <c r="F41" s="25"/>
      <c r="G41" s="25"/>
      <c r="H41" s="25"/>
      <c r="I41" s="31"/>
      <c r="J41" s="31"/>
      <c r="K41" s="31"/>
      <c r="L41" s="31"/>
      <c r="M41" s="31"/>
      <c r="N41" s="25"/>
      <c r="O41" s="18">
        <f t="shared" si="0"/>
        <v>0</v>
      </c>
      <c r="P41" s="26">
        <f t="shared" si="1"/>
        <v>0</v>
      </c>
      <c r="Q41" s="27"/>
      <c r="R41" s="24" t="str">
        <f t="shared" si="2"/>
        <v>низкий</v>
      </c>
      <c r="S41" s="10"/>
    </row>
    <row r="42" spans="1:21">
      <c r="A42" s="24"/>
      <c r="B42" s="35"/>
      <c r="C42" s="25"/>
      <c r="D42" s="25"/>
      <c r="E42" s="25"/>
      <c r="F42" s="25"/>
      <c r="G42" s="25"/>
      <c r="H42" s="25"/>
      <c r="I42" s="31"/>
      <c r="J42" s="31"/>
      <c r="K42" s="31"/>
      <c r="L42" s="31"/>
      <c r="M42" s="31"/>
      <c r="N42" s="25"/>
      <c r="O42" s="18"/>
      <c r="P42" s="31"/>
      <c r="Q42" s="24" t="s">
        <v>15</v>
      </c>
      <c r="R42" s="24"/>
      <c r="S42" s="10"/>
    </row>
    <row r="43" spans="1:21">
      <c r="A43" s="24"/>
      <c r="B43" s="36" t="s">
        <v>16</v>
      </c>
      <c r="C43" s="36">
        <f>COUNTIF(C9:C41,C8)</f>
        <v>0</v>
      </c>
      <c r="D43" s="36">
        <f t="shared" ref="D43:N43" si="3">COUNTIF(D9:D41,D8)</f>
        <v>0</v>
      </c>
      <c r="E43" s="36">
        <f t="shared" si="3"/>
        <v>0</v>
      </c>
      <c r="F43" s="36">
        <f t="shared" si="3"/>
        <v>0</v>
      </c>
      <c r="G43" s="36">
        <f t="shared" si="3"/>
        <v>0</v>
      </c>
      <c r="H43" s="36">
        <f t="shared" si="3"/>
        <v>0</v>
      </c>
      <c r="I43" s="36">
        <f t="shared" si="3"/>
        <v>0</v>
      </c>
      <c r="J43" s="36">
        <f t="shared" si="3"/>
        <v>0</v>
      </c>
      <c r="K43" s="36">
        <f t="shared" si="3"/>
        <v>0</v>
      </c>
      <c r="L43" s="36">
        <f t="shared" si="3"/>
        <v>0</v>
      </c>
      <c r="M43" s="36">
        <f t="shared" si="3"/>
        <v>0</v>
      </c>
      <c r="N43" s="36">
        <f t="shared" si="3"/>
        <v>0</v>
      </c>
      <c r="O43" s="36"/>
      <c r="P43" s="37" t="s">
        <v>17</v>
      </c>
      <c r="Q43" s="24">
        <f>COUNTIF(Q9:Q41,5)</f>
        <v>0</v>
      </c>
      <c r="R43" s="24"/>
      <c r="S43" s="10"/>
    </row>
    <row r="44" spans="1:21">
      <c r="A44" s="24"/>
      <c r="B44" s="38" t="s">
        <v>18</v>
      </c>
      <c r="C44" s="36">
        <f>$P$4-C43-C45</f>
        <v>1</v>
      </c>
      <c r="D44" s="36">
        <f t="shared" ref="D44:N44" si="4">$P$4-D43-D45</f>
        <v>1</v>
      </c>
      <c r="E44" s="36">
        <f t="shared" si="4"/>
        <v>1</v>
      </c>
      <c r="F44" s="36">
        <f t="shared" si="4"/>
        <v>1</v>
      </c>
      <c r="G44" s="36">
        <f t="shared" si="4"/>
        <v>1</v>
      </c>
      <c r="H44" s="36">
        <f t="shared" si="4"/>
        <v>1</v>
      </c>
      <c r="I44" s="36">
        <f t="shared" si="4"/>
        <v>1</v>
      </c>
      <c r="J44" s="36">
        <f t="shared" si="4"/>
        <v>1</v>
      </c>
      <c r="K44" s="36">
        <f t="shared" si="4"/>
        <v>1</v>
      </c>
      <c r="L44" s="36">
        <f t="shared" si="4"/>
        <v>1</v>
      </c>
      <c r="M44" s="36">
        <f t="shared" si="4"/>
        <v>1</v>
      </c>
      <c r="N44" s="36">
        <f t="shared" si="4"/>
        <v>1</v>
      </c>
      <c r="O44" s="36"/>
      <c r="P44" s="37" t="s">
        <v>19</v>
      </c>
      <c r="Q44" s="24">
        <f>COUNTIF(Q9:Q41,4)</f>
        <v>1</v>
      </c>
      <c r="R44" s="24"/>
      <c r="S44" s="10"/>
    </row>
    <row r="45" spans="1:21">
      <c r="A45" s="24"/>
      <c r="B45" s="38" t="s">
        <v>20</v>
      </c>
      <c r="C45" s="36">
        <f>COUNTIF(C9:C41,0)</f>
        <v>0</v>
      </c>
      <c r="D45" s="36">
        <f t="shared" ref="D45:N45" si="5">COUNTIF(D9:D41,0)</f>
        <v>0</v>
      </c>
      <c r="E45" s="36">
        <f t="shared" si="5"/>
        <v>0</v>
      </c>
      <c r="F45" s="36">
        <f t="shared" si="5"/>
        <v>0</v>
      </c>
      <c r="G45" s="36">
        <f t="shared" si="5"/>
        <v>0</v>
      </c>
      <c r="H45" s="36">
        <f t="shared" si="5"/>
        <v>0</v>
      </c>
      <c r="I45" s="36">
        <f t="shared" si="5"/>
        <v>0</v>
      </c>
      <c r="J45" s="36">
        <f t="shared" si="5"/>
        <v>0</v>
      </c>
      <c r="K45" s="36">
        <f t="shared" si="5"/>
        <v>0</v>
      </c>
      <c r="L45" s="36">
        <f t="shared" si="5"/>
        <v>0</v>
      </c>
      <c r="M45" s="36">
        <f t="shared" si="5"/>
        <v>0</v>
      </c>
      <c r="N45" s="36">
        <f t="shared" si="5"/>
        <v>0</v>
      </c>
      <c r="O45" s="36"/>
      <c r="P45" s="37" t="s">
        <v>21</v>
      </c>
      <c r="Q45" s="24">
        <f>COUNTIF(Q9:Q41,3)</f>
        <v>0</v>
      </c>
      <c r="R45" s="24"/>
    </row>
    <row r="46" spans="1:21">
      <c r="A46" s="24"/>
      <c r="B46" s="39" t="s">
        <v>22</v>
      </c>
      <c r="C46" s="40">
        <f>(C43+C44)/$P$4</f>
        <v>1</v>
      </c>
      <c r="D46" s="40">
        <f t="shared" ref="D46:N46" si="6">(D43+D44)/$P$4</f>
        <v>1</v>
      </c>
      <c r="E46" s="40">
        <f t="shared" si="6"/>
        <v>1</v>
      </c>
      <c r="F46" s="40">
        <f t="shared" si="6"/>
        <v>1</v>
      </c>
      <c r="G46" s="40">
        <f t="shared" si="6"/>
        <v>1</v>
      </c>
      <c r="H46" s="40">
        <f t="shared" si="6"/>
        <v>1</v>
      </c>
      <c r="I46" s="40">
        <f t="shared" si="6"/>
        <v>1</v>
      </c>
      <c r="J46" s="40">
        <f t="shared" si="6"/>
        <v>1</v>
      </c>
      <c r="K46" s="40">
        <f t="shared" si="6"/>
        <v>1</v>
      </c>
      <c r="L46" s="40">
        <f t="shared" si="6"/>
        <v>1</v>
      </c>
      <c r="M46" s="40">
        <f t="shared" si="6"/>
        <v>1</v>
      </c>
      <c r="N46" s="40">
        <f t="shared" si="6"/>
        <v>1</v>
      </c>
      <c r="O46" s="41"/>
      <c r="P46" s="37" t="s">
        <v>23</v>
      </c>
      <c r="Q46" s="24">
        <f>COUNTIF(Q9:Q41,2)</f>
        <v>0</v>
      </c>
      <c r="R46" s="24"/>
    </row>
    <row r="47" spans="1:21">
      <c r="P47" s="24" t="s">
        <v>24</v>
      </c>
      <c r="Q47" s="24">
        <f>COUNTIF(Q9:Q41,1)</f>
        <v>0</v>
      </c>
      <c r="R47" s="24"/>
    </row>
    <row r="48" spans="1:21">
      <c r="B48" s="39" t="s">
        <v>25</v>
      </c>
      <c r="C48" s="5">
        <f>(P4-Q46-Q47)/P4</f>
        <v>1</v>
      </c>
    </row>
    <row r="49" spans="2:18">
      <c r="B49" s="39" t="s">
        <v>26</v>
      </c>
      <c r="C49" s="5">
        <f>(Q43+Q44)/P4</f>
        <v>1</v>
      </c>
    </row>
    <row r="51" spans="2:18">
      <c r="B51" s="42" t="s">
        <v>27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10"/>
      <c r="P51" s="43" t="s">
        <v>28</v>
      </c>
      <c r="Q51" s="44">
        <v>0.9</v>
      </c>
      <c r="R51" s="1" t="s">
        <v>29</v>
      </c>
    </row>
    <row r="52" spans="2:18">
      <c r="B52" s="8"/>
      <c r="C52" s="7">
        <v>1</v>
      </c>
      <c r="D52" s="7">
        <v>2</v>
      </c>
      <c r="E52" s="7">
        <v>3</v>
      </c>
      <c r="F52" s="7">
        <v>4</v>
      </c>
      <c r="G52" s="7">
        <v>5</v>
      </c>
      <c r="H52" s="7">
        <v>6</v>
      </c>
      <c r="I52" s="7">
        <v>7</v>
      </c>
      <c r="J52" s="7">
        <v>8</v>
      </c>
      <c r="K52" s="7">
        <v>9</v>
      </c>
      <c r="L52" s="7">
        <v>10</v>
      </c>
      <c r="M52" s="45"/>
      <c r="N52" s="45"/>
      <c r="O52" s="46"/>
      <c r="P52" s="47" t="s">
        <v>28</v>
      </c>
      <c r="Q52" s="44">
        <v>0.7</v>
      </c>
      <c r="R52" s="1" t="s">
        <v>30</v>
      </c>
    </row>
    <row r="53" spans="2:18">
      <c r="B53" s="24" t="s">
        <v>31</v>
      </c>
      <c r="C53" s="24">
        <f>C44+C45</f>
        <v>1</v>
      </c>
      <c r="D53" s="24">
        <f t="shared" ref="D53:L53" si="7">D44+D45</f>
        <v>1</v>
      </c>
      <c r="E53" s="24">
        <f t="shared" si="7"/>
        <v>1</v>
      </c>
      <c r="F53" s="24">
        <f t="shared" si="7"/>
        <v>1</v>
      </c>
      <c r="G53" s="24">
        <f t="shared" si="7"/>
        <v>1</v>
      </c>
      <c r="H53" s="24">
        <f t="shared" si="7"/>
        <v>1</v>
      </c>
      <c r="I53" s="24">
        <f t="shared" si="7"/>
        <v>1</v>
      </c>
      <c r="J53" s="24">
        <f t="shared" si="7"/>
        <v>1</v>
      </c>
      <c r="K53" s="24">
        <f t="shared" si="7"/>
        <v>1</v>
      </c>
      <c r="L53" s="24">
        <f t="shared" si="7"/>
        <v>1</v>
      </c>
      <c r="M53" s="48"/>
      <c r="N53" s="48"/>
      <c r="O53" s="49"/>
      <c r="P53" s="50" t="s">
        <v>28</v>
      </c>
      <c r="Q53" s="44">
        <v>0.4</v>
      </c>
      <c r="R53" s="1" t="s">
        <v>32</v>
      </c>
    </row>
    <row r="54" spans="2:18">
      <c r="B54" s="24" t="s">
        <v>10</v>
      </c>
      <c r="C54" s="51">
        <f>C53/$P$4</f>
        <v>1</v>
      </c>
      <c r="D54" s="51">
        <f t="shared" ref="D54:L54" si="8">D53/$P$4</f>
        <v>1</v>
      </c>
      <c r="E54" s="51">
        <f t="shared" si="8"/>
        <v>1</v>
      </c>
      <c r="F54" s="51">
        <f t="shared" si="8"/>
        <v>1</v>
      </c>
      <c r="G54" s="51">
        <f t="shared" si="8"/>
        <v>1</v>
      </c>
      <c r="H54" s="51">
        <f t="shared" si="8"/>
        <v>1</v>
      </c>
      <c r="I54" s="51">
        <f t="shared" si="8"/>
        <v>1</v>
      </c>
      <c r="J54" s="51">
        <f t="shared" si="8"/>
        <v>1</v>
      </c>
      <c r="K54" s="51">
        <f t="shared" si="8"/>
        <v>1</v>
      </c>
      <c r="L54" s="51">
        <f t="shared" si="8"/>
        <v>1</v>
      </c>
      <c r="M54" s="52"/>
      <c r="N54" s="52"/>
      <c r="O54" s="49"/>
      <c r="P54" s="50" t="s">
        <v>33</v>
      </c>
      <c r="Q54" s="44">
        <v>0.4</v>
      </c>
      <c r="R54" s="1" t="s">
        <v>34</v>
      </c>
    </row>
    <row r="55" spans="2:18">
      <c r="O55" s="10"/>
      <c r="P55" s="53"/>
      <c r="Q55" s="44"/>
    </row>
    <row r="56" spans="2:18">
      <c r="B56" s="54" t="s">
        <v>35</v>
      </c>
      <c r="C56" s="54"/>
      <c r="D56" s="54"/>
      <c r="E56" s="54"/>
      <c r="F56" s="54"/>
      <c r="G56" s="54"/>
    </row>
    <row r="57" spans="2:18">
      <c r="B57" s="55"/>
      <c r="C57" s="56"/>
      <c r="D57" s="56"/>
      <c r="E57" s="56"/>
      <c r="F57" s="56"/>
      <c r="G57" s="56"/>
      <c r="H57" s="56"/>
      <c r="I57" s="56"/>
      <c r="J57" s="56"/>
      <c r="K57" s="56"/>
      <c r="L57" s="57"/>
      <c r="M57" s="46"/>
      <c r="N57" s="10"/>
    </row>
    <row r="58" spans="2:18">
      <c r="B58" s="46"/>
      <c r="C58" s="10"/>
      <c r="D58" s="10"/>
      <c r="E58" s="10"/>
      <c r="F58" s="10"/>
      <c r="G58" s="10"/>
      <c r="H58" s="10"/>
      <c r="I58" s="10"/>
      <c r="J58" s="10"/>
      <c r="K58" s="10"/>
      <c r="L58" s="58"/>
      <c r="M58" s="46"/>
      <c r="N58" s="10"/>
    </row>
    <row r="59" spans="2:18">
      <c r="B59" s="46"/>
      <c r="C59" s="10"/>
      <c r="D59" s="10"/>
      <c r="E59" s="10"/>
      <c r="F59" s="10"/>
      <c r="G59" s="10"/>
      <c r="H59" s="10"/>
      <c r="I59" s="10"/>
      <c r="J59" s="10"/>
      <c r="K59" s="10"/>
      <c r="L59" s="58"/>
      <c r="M59" s="46"/>
      <c r="N59" s="10"/>
    </row>
    <row r="60" spans="2:18">
      <c r="B60" s="46"/>
      <c r="C60" s="10"/>
      <c r="D60" s="10"/>
      <c r="E60" s="10"/>
      <c r="F60" s="10"/>
      <c r="G60" s="10"/>
      <c r="H60" s="10"/>
      <c r="I60" s="10"/>
      <c r="J60" s="10"/>
      <c r="K60" s="10"/>
      <c r="L60" s="58"/>
      <c r="M60" s="46"/>
      <c r="N60" s="10"/>
    </row>
    <row r="61" spans="2:18">
      <c r="B61" s="46"/>
      <c r="C61" s="10"/>
      <c r="D61" s="10"/>
      <c r="E61" s="10"/>
      <c r="F61" s="10"/>
      <c r="G61" s="10"/>
      <c r="H61" s="10"/>
      <c r="I61" s="10"/>
      <c r="J61" s="10"/>
      <c r="K61" s="10"/>
      <c r="L61" s="58"/>
      <c r="M61" s="46"/>
      <c r="N61" s="10"/>
    </row>
    <row r="62" spans="2:18">
      <c r="B62" s="46"/>
      <c r="C62" s="10"/>
      <c r="D62" s="10"/>
      <c r="E62" s="10"/>
      <c r="F62" s="10"/>
      <c r="G62" s="10"/>
      <c r="H62" s="10"/>
      <c r="I62" s="10"/>
      <c r="J62" s="10"/>
      <c r="K62" s="10"/>
      <c r="L62" s="58"/>
      <c r="M62" s="46"/>
      <c r="N62" s="10"/>
    </row>
    <row r="63" spans="2:18">
      <c r="B63" s="46"/>
      <c r="C63" s="10"/>
      <c r="D63" s="10"/>
      <c r="E63" s="10"/>
      <c r="F63" s="10"/>
      <c r="G63" s="10"/>
      <c r="H63" s="10"/>
      <c r="I63" s="10"/>
      <c r="J63" s="10"/>
      <c r="K63" s="10"/>
      <c r="L63" s="58"/>
      <c r="M63" s="46"/>
      <c r="N63" s="10"/>
    </row>
    <row r="64" spans="2:18">
      <c r="B64" s="46"/>
      <c r="C64" s="10"/>
      <c r="D64" s="10"/>
      <c r="E64" s="10"/>
      <c r="F64" s="10"/>
      <c r="G64" s="10"/>
      <c r="H64" s="10"/>
      <c r="I64" s="10"/>
      <c r="J64" s="10"/>
      <c r="K64" s="10"/>
      <c r="L64" s="58"/>
      <c r="M64" s="46"/>
      <c r="N64" s="10"/>
    </row>
    <row r="65" spans="2:14"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61"/>
      <c r="M65" s="46"/>
      <c r="N65" s="10"/>
    </row>
    <row r="68" spans="2:14">
      <c r="B68" s="1" t="s">
        <v>36</v>
      </c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A68"/>
  <sheetViews>
    <sheetView topLeftCell="A21" zoomScaleNormal="100" workbookViewId="0">
      <selection activeCell="R42" sqref="R42"/>
    </sheetView>
  </sheetViews>
  <sheetFormatPr defaultColWidth="8.85546875" defaultRowHeight="12.75"/>
  <cols>
    <col min="1" max="1" width="4.28515625" style="1" customWidth="1"/>
    <col min="2" max="2" width="23.85546875" style="1" customWidth="1"/>
    <col min="3" max="14" width="6.7109375" style="1" customWidth="1"/>
    <col min="15" max="15" width="9.42578125" style="1" customWidth="1"/>
    <col min="16" max="16" width="10.85546875" style="1" customWidth="1"/>
    <col min="17" max="17" width="8.140625" style="1" customWidth="1"/>
    <col min="18" max="18" width="15.28515625" style="1" customWidth="1"/>
    <col min="19" max="19" width="5.5703125" style="1" customWidth="1"/>
    <col min="20" max="20" width="4.5703125" style="1" customWidth="1"/>
    <col min="21" max="21" width="6.85546875" style="1" customWidth="1"/>
    <col min="22" max="16384" width="8.85546875" style="1"/>
  </cols>
  <sheetData>
    <row r="1" spans="1:21">
      <c r="D1" s="2" t="s">
        <v>0</v>
      </c>
      <c r="E1" s="2"/>
      <c r="F1" s="2"/>
      <c r="G1" s="2"/>
      <c r="H1" s="2"/>
      <c r="N1" s="2"/>
      <c r="O1" s="2"/>
      <c r="P1" s="2"/>
    </row>
    <row r="2" spans="1:21">
      <c r="B2" s="2" t="s">
        <v>1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2</v>
      </c>
      <c r="P2" s="4">
        <v>28</v>
      </c>
      <c r="R2" s="2"/>
      <c r="T2" s="2"/>
      <c r="U2" s="2"/>
    </row>
    <row r="3" spans="1:21">
      <c r="B3" s="2" t="s">
        <v>3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1">
      <c r="B4" s="2" t="s">
        <v>4</v>
      </c>
      <c r="C4" s="3" t="s">
        <v>395</v>
      </c>
      <c r="O4" s="2" t="s">
        <v>5</v>
      </c>
      <c r="P4" s="2">
        <f>Q43+Q44+Q45+Q46+Q47</f>
        <v>1</v>
      </c>
      <c r="Q4" s="5">
        <f>P4/P2</f>
        <v>3.5714285714285712E-2</v>
      </c>
    </row>
    <row r="5" spans="1:21">
      <c r="B5" s="2" t="s">
        <v>6</v>
      </c>
      <c r="C5" s="3"/>
      <c r="D5" s="2"/>
      <c r="E5" s="2"/>
      <c r="F5" s="2"/>
      <c r="G5" s="2"/>
      <c r="H5" s="2"/>
    </row>
    <row r="6" spans="1:21">
      <c r="A6" s="1" t="s">
        <v>7</v>
      </c>
      <c r="B6" s="6" t="s">
        <v>8</v>
      </c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/>
      <c r="N6" s="7"/>
      <c r="O6" s="8" t="s">
        <v>9</v>
      </c>
      <c r="P6" s="7" t="s">
        <v>10</v>
      </c>
      <c r="Q6" s="8" t="s">
        <v>11</v>
      </c>
      <c r="R6" s="8" t="s">
        <v>12</v>
      </c>
      <c r="S6" s="9"/>
      <c r="T6" s="9"/>
      <c r="U6" s="10"/>
    </row>
    <row r="7" spans="1:21" s="11" customFormat="1" ht="107.25" customHeight="1">
      <c r="B7" s="12" t="s">
        <v>13</v>
      </c>
      <c r="C7" s="13"/>
      <c r="D7" s="14"/>
      <c r="E7" s="15"/>
      <c r="F7" s="16"/>
      <c r="G7" s="14"/>
      <c r="H7" s="14"/>
      <c r="I7" s="14"/>
      <c r="J7" s="17"/>
      <c r="K7" s="17"/>
      <c r="L7" s="17"/>
      <c r="M7" s="17"/>
      <c r="N7" s="17"/>
      <c r="O7" s="18"/>
      <c r="P7" s="18"/>
      <c r="Q7" s="19"/>
      <c r="R7" s="19"/>
      <c r="S7" s="20"/>
      <c r="T7" s="21"/>
      <c r="U7" s="20"/>
    </row>
    <row r="8" spans="1:21" s="11" customFormat="1" ht="19.5" customHeight="1">
      <c r="B8" s="22" t="s">
        <v>14</v>
      </c>
      <c r="C8" s="23">
        <v>1</v>
      </c>
      <c r="D8" s="23">
        <v>1</v>
      </c>
      <c r="E8" s="23">
        <v>1</v>
      </c>
      <c r="F8" s="23">
        <v>1</v>
      </c>
      <c r="G8" s="23">
        <v>1</v>
      </c>
      <c r="H8" s="23">
        <v>1</v>
      </c>
      <c r="I8" s="23">
        <v>1</v>
      </c>
      <c r="J8" s="23">
        <v>1</v>
      </c>
      <c r="K8" s="23">
        <v>1</v>
      </c>
      <c r="L8" s="23">
        <v>1</v>
      </c>
      <c r="M8" s="23"/>
      <c r="N8" s="23"/>
      <c r="O8" s="18">
        <f>SUM(C8:N8)</f>
        <v>10</v>
      </c>
      <c r="P8" s="18"/>
      <c r="Q8" s="19"/>
      <c r="R8" s="19"/>
      <c r="S8" s="20"/>
      <c r="T8" s="21"/>
      <c r="U8" s="20"/>
    </row>
    <row r="9" spans="1:21">
      <c r="A9" s="52">
        <v>1</v>
      </c>
      <c r="B9" s="24" t="s">
        <v>367</v>
      </c>
      <c r="C9" s="6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18">
        <f t="shared" ref="O9:O41" si="0">SUM(C9:N9)</f>
        <v>0</v>
      </c>
      <c r="P9" s="26">
        <f>O9/$O$8</f>
        <v>0</v>
      </c>
      <c r="Q9" s="27">
        <v>4</v>
      </c>
      <c r="R9" s="24" t="str">
        <f>IF(P9&gt;=$Q$51,"высокий",IF(AND(P9&lt;$Q$51,P9&gt;=$Q$52),"повышенный",IF(AND(P9&lt;$Q$52,P9&gt;=$Q$53),"базовый",IF(P9&lt;$Q$54,"низкий"))))</f>
        <v>низкий</v>
      </c>
      <c r="S9" s="62"/>
      <c r="T9" s="62"/>
      <c r="U9" s="62"/>
    </row>
    <row r="10" spans="1:21">
      <c r="A10" s="52">
        <v>2</v>
      </c>
      <c r="B10" s="24" t="s">
        <v>368</v>
      </c>
      <c r="C10" s="6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18">
        <f t="shared" si="0"/>
        <v>0</v>
      </c>
      <c r="P10" s="26">
        <f t="shared" ref="P10:P41" si="1">O10/$O$8</f>
        <v>0</v>
      </c>
      <c r="Q10" s="27"/>
      <c r="R10" s="24" t="str">
        <f t="shared" ref="R10:R41" si="2">IF(P10&gt;=$Q$51,"высокий",IF(AND(P10&lt;$Q$51,P10&gt;=$Q$52),"повышенный",IF(AND(P10&lt;$Q$52,P10&gt;=$Q$53),"базовый",IF(P10&lt;$Q$54,"низкий"))))</f>
        <v>низкий</v>
      </c>
      <c r="S10" s="62"/>
      <c r="T10" s="62"/>
      <c r="U10" s="62"/>
    </row>
    <row r="11" spans="1:21">
      <c r="A11" s="52">
        <v>3</v>
      </c>
      <c r="B11" s="24" t="s">
        <v>369</v>
      </c>
      <c r="C11" s="6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18">
        <f t="shared" si="0"/>
        <v>0</v>
      </c>
      <c r="P11" s="26">
        <f t="shared" si="1"/>
        <v>0</v>
      </c>
      <c r="Q11" s="27"/>
      <c r="R11" s="24" t="str">
        <f t="shared" si="2"/>
        <v>низкий</v>
      </c>
      <c r="S11" s="62"/>
      <c r="T11" s="62"/>
      <c r="U11" s="62"/>
    </row>
    <row r="12" spans="1:21">
      <c r="A12" s="52">
        <v>4</v>
      </c>
      <c r="B12" s="24" t="s">
        <v>370</v>
      </c>
      <c r="C12" s="6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18">
        <f t="shared" si="0"/>
        <v>0</v>
      </c>
      <c r="P12" s="26">
        <f t="shared" si="1"/>
        <v>0</v>
      </c>
      <c r="Q12" s="27"/>
      <c r="R12" s="24" t="str">
        <f t="shared" si="2"/>
        <v>низкий</v>
      </c>
      <c r="S12" s="62"/>
      <c r="T12" s="62"/>
      <c r="U12" s="62"/>
    </row>
    <row r="13" spans="1:21">
      <c r="A13" s="52">
        <v>5</v>
      </c>
      <c r="B13" s="24" t="s">
        <v>371</v>
      </c>
      <c r="C13" s="6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8">
        <f t="shared" si="0"/>
        <v>0</v>
      </c>
      <c r="P13" s="26">
        <f t="shared" si="1"/>
        <v>0</v>
      </c>
      <c r="Q13" s="27"/>
      <c r="R13" s="24" t="str">
        <f t="shared" si="2"/>
        <v>низкий</v>
      </c>
      <c r="S13" s="62"/>
      <c r="T13" s="62"/>
      <c r="U13" s="62"/>
    </row>
    <row r="14" spans="1:21">
      <c r="A14" s="52">
        <v>6</v>
      </c>
      <c r="B14" s="24" t="s">
        <v>372</v>
      </c>
      <c r="C14" s="6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18">
        <f t="shared" si="0"/>
        <v>0</v>
      </c>
      <c r="P14" s="26">
        <f t="shared" si="1"/>
        <v>0</v>
      </c>
      <c r="Q14" s="27"/>
      <c r="R14" s="24" t="str">
        <f t="shared" si="2"/>
        <v>низкий</v>
      </c>
      <c r="S14" s="62"/>
      <c r="T14" s="62"/>
      <c r="U14" s="62"/>
    </row>
    <row r="15" spans="1:21">
      <c r="A15" s="52">
        <v>7</v>
      </c>
      <c r="B15" s="24" t="s">
        <v>373</v>
      </c>
      <c r="C15" s="6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8">
        <f t="shared" si="0"/>
        <v>0</v>
      </c>
      <c r="P15" s="26">
        <f t="shared" si="1"/>
        <v>0</v>
      </c>
      <c r="Q15" s="27"/>
      <c r="R15" s="24" t="str">
        <f t="shared" si="2"/>
        <v>низкий</v>
      </c>
      <c r="S15" s="62"/>
      <c r="T15" s="62"/>
      <c r="U15" s="62"/>
    </row>
    <row r="16" spans="1:21">
      <c r="A16" s="52">
        <v>8</v>
      </c>
      <c r="B16" s="24" t="s">
        <v>374</v>
      </c>
      <c r="C16" s="6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8">
        <f t="shared" si="0"/>
        <v>0</v>
      </c>
      <c r="P16" s="26">
        <f t="shared" si="1"/>
        <v>0</v>
      </c>
      <c r="Q16" s="27"/>
      <c r="R16" s="24" t="str">
        <f t="shared" si="2"/>
        <v>низкий</v>
      </c>
      <c r="S16" s="62"/>
      <c r="T16" s="62"/>
      <c r="U16" s="62"/>
    </row>
    <row r="17" spans="1:27">
      <c r="A17" s="52">
        <v>9</v>
      </c>
      <c r="B17" s="24" t="s">
        <v>375</v>
      </c>
      <c r="C17" s="6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">
        <f t="shared" si="0"/>
        <v>0</v>
      </c>
      <c r="P17" s="26">
        <f t="shared" si="1"/>
        <v>0</v>
      </c>
      <c r="Q17" s="27"/>
      <c r="R17" s="24" t="str">
        <f t="shared" si="2"/>
        <v>низкий</v>
      </c>
      <c r="S17" s="62"/>
      <c r="T17" s="62"/>
      <c r="U17" s="62"/>
    </row>
    <row r="18" spans="1:27">
      <c r="A18" s="52">
        <v>10</v>
      </c>
      <c r="B18" s="24" t="s">
        <v>376</v>
      </c>
      <c r="C18" s="6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">
        <f t="shared" si="0"/>
        <v>0</v>
      </c>
      <c r="P18" s="26">
        <f t="shared" si="1"/>
        <v>0</v>
      </c>
      <c r="Q18" s="27"/>
      <c r="R18" s="24" t="str">
        <f t="shared" si="2"/>
        <v>низкий</v>
      </c>
      <c r="S18" s="62"/>
      <c r="T18" s="62"/>
      <c r="U18" s="62"/>
    </row>
    <row r="19" spans="1:27">
      <c r="A19" s="52">
        <v>11</v>
      </c>
      <c r="B19" s="24" t="s">
        <v>377</v>
      </c>
      <c r="C19" s="6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">
        <f t="shared" si="0"/>
        <v>0</v>
      </c>
      <c r="P19" s="26">
        <f t="shared" si="1"/>
        <v>0</v>
      </c>
      <c r="Q19" s="27"/>
      <c r="R19" s="24" t="str">
        <f t="shared" si="2"/>
        <v>низкий</v>
      </c>
      <c r="S19" s="62"/>
      <c r="T19" s="62"/>
      <c r="U19" s="62"/>
    </row>
    <row r="20" spans="1:27">
      <c r="A20" s="52">
        <v>12</v>
      </c>
      <c r="B20" s="24" t="s">
        <v>378</v>
      </c>
      <c r="C20" s="6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18">
        <f t="shared" si="0"/>
        <v>0</v>
      </c>
      <c r="P20" s="26">
        <f t="shared" si="1"/>
        <v>0</v>
      </c>
      <c r="Q20" s="27"/>
      <c r="R20" s="24" t="str">
        <f t="shared" si="2"/>
        <v>низкий</v>
      </c>
      <c r="S20" s="62"/>
      <c r="T20" s="62"/>
      <c r="U20" s="62"/>
    </row>
    <row r="21" spans="1:27">
      <c r="A21" s="52">
        <v>13</v>
      </c>
      <c r="B21" s="24" t="s">
        <v>379</v>
      </c>
      <c r="C21" s="6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18">
        <f t="shared" si="0"/>
        <v>0</v>
      </c>
      <c r="P21" s="26">
        <f t="shared" si="1"/>
        <v>0</v>
      </c>
      <c r="Q21" s="27"/>
      <c r="R21" s="24" t="str">
        <f t="shared" si="2"/>
        <v>низкий</v>
      </c>
      <c r="S21" s="62"/>
      <c r="T21" s="62"/>
      <c r="U21" s="62"/>
    </row>
    <row r="22" spans="1:27">
      <c r="A22" s="52">
        <v>14</v>
      </c>
      <c r="B22" s="24" t="s">
        <v>380</v>
      </c>
      <c r="C22" s="6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18">
        <f t="shared" si="0"/>
        <v>0</v>
      </c>
      <c r="P22" s="26">
        <f t="shared" si="1"/>
        <v>0</v>
      </c>
      <c r="Q22" s="27"/>
      <c r="R22" s="24" t="str">
        <f t="shared" si="2"/>
        <v>низкий</v>
      </c>
      <c r="S22" s="62"/>
      <c r="T22" s="62"/>
      <c r="U22" s="62"/>
    </row>
    <row r="23" spans="1:27">
      <c r="A23" s="52">
        <v>15</v>
      </c>
      <c r="B23" s="24" t="s">
        <v>381</v>
      </c>
      <c r="C23" s="6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18">
        <f t="shared" si="0"/>
        <v>0</v>
      </c>
      <c r="P23" s="26">
        <f t="shared" si="1"/>
        <v>0</v>
      </c>
      <c r="Q23" s="27"/>
      <c r="R23" s="24" t="str">
        <f t="shared" si="2"/>
        <v>низкий</v>
      </c>
      <c r="S23" s="62"/>
      <c r="T23" s="62"/>
      <c r="U23" s="62"/>
    </row>
    <row r="24" spans="1:27">
      <c r="A24" s="52">
        <v>16</v>
      </c>
      <c r="B24" s="24" t="s">
        <v>382</v>
      </c>
      <c r="C24" s="6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18">
        <f t="shared" si="0"/>
        <v>0</v>
      </c>
      <c r="P24" s="26">
        <f t="shared" si="1"/>
        <v>0</v>
      </c>
      <c r="Q24" s="27"/>
      <c r="R24" s="24" t="str">
        <f t="shared" si="2"/>
        <v>низкий</v>
      </c>
      <c r="S24" s="62"/>
      <c r="T24" s="62"/>
      <c r="U24" s="62"/>
    </row>
    <row r="25" spans="1:27">
      <c r="A25" s="52">
        <v>17</v>
      </c>
      <c r="B25" s="24" t="s">
        <v>383</v>
      </c>
      <c r="C25" s="6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18">
        <f t="shared" si="0"/>
        <v>0</v>
      </c>
      <c r="P25" s="26">
        <f t="shared" si="1"/>
        <v>0</v>
      </c>
      <c r="Q25" s="27"/>
      <c r="R25" s="24" t="str">
        <f t="shared" si="2"/>
        <v>низкий</v>
      </c>
      <c r="S25" s="62"/>
      <c r="T25" s="62"/>
      <c r="U25" s="62"/>
    </row>
    <row r="26" spans="1:27">
      <c r="A26" s="52">
        <v>18</v>
      </c>
      <c r="B26" s="24" t="s">
        <v>384</v>
      </c>
      <c r="C26" s="6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18">
        <f t="shared" si="0"/>
        <v>0</v>
      </c>
      <c r="P26" s="26">
        <f t="shared" si="1"/>
        <v>0</v>
      </c>
      <c r="Q26" s="27"/>
      <c r="R26" s="24" t="str">
        <f t="shared" si="2"/>
        <v>низкий</v>
      </c>
      <c r="S26" s="62"/>
      <c r="T26" s="62"/>
      <c r="U26" s="62"/>
    </row>
    <row r="27" spans="1:27">
      <c r="A27" s="52">
        <v>19</v>
      </c>
      <c r="B27" s="24" t="s">
        <v>385</v>
      </c>
      <c r="C27" s="6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18">
        <f t="shared" si="0"/>
        <v>0</v>
      </c>
      <c r="P27" s="26">
        <f t="shared" si="1"/>
        <v>0</v>
      </c>
      <c r="Q27" s="27"/>
      <c r="R27" s="24" t="str">
        <f t="shared" si="2"/>
        <v>низкий</v>
      </c>
      <c r="S27" s="62"/>
      <c r="T27" s="62"/>
      <c r="U27" s="62"/>
    </row>
    <row r="28" spans="1:27">
      <c r="A28" s="52">
        <v>20</v>
      </c>
      <c r="B28" s="24" t="s">
        <v>386</v>
      </c>
      <c r="C28" s="6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18">
        <f t="shared" si="0"/>
        <v>0</v>
      </c>
      <c r="P28" s="26">
        <f t="shared" si="1"/>
        <v>0</v>
      </c>
      <c r="Q28" s="27"/>
      <c r="R28" s="24" t="str">
        <f t="shared" si="2"/>
        <v>низкий</v>
      </c>
      <c r="S28" s="62"/>
      <c r="T28" s="62"/>
      <c r="U28" s="62"/>
    </row>
    <row r="29" spans="1:27">
      <c r="A29" s="52">
        <v>21</v>
      </c>
      <c r="B29" s="24" t="s">
        <v>387</v>
      </c>
      <c r="C29" s="67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8">
        <f t="shared" si="0"/>
        <v>0</v>
      </c>
      <c r="P29" s="26">
        <f t="shared" si="1"/>
        <v>0</v>
      </c>
      <c r="Q29" s="27"/>
      <c r="R29" s="24" t="str">
        <f t="shared" si="2"/>
        <v>низкий</v>
      </c>
      <c r="S29" s="62"/>
      <c r="T29" s="62"/>
      <c r="U29" s="62"/>
    </row>
    <row r="30" spans="1:27">
      <c r="A30" s="52">
        <v>22</v>
      </c>
      <c r="B30" s="24" t="s">
        <v>388</v>
      </c>
      <c r="C30" s="67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8">
        <f t="shared" si="0"/>
        <v>0</v>
      </c>
      <c r="P30" s="26">
        <f t="shared" si="1"/>
        <v>0</v>
      </c>
      <c r="Q30" s="27"/>
      <c r="R30" s="24" t="str">
        <f t="shared" si="2"/>
        <v>низкий</v>
      </c>
      <c r="S30" s="62"/>
      <c r="T30" s="62"/>
      <c r="U30" s="62"/>
    </row>
    <row r="31" spans="1:27">
      <c r="A31" s="52">
        <v>23</v>
      </c>
      <c r="B31" s="24" t="s">
        <v>389</v>
      </c>
      <c r="C31" s="6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8">
        <f t="shared" si="0"/>
        <v>0</v>
      </c>
      <c r="P31" s="26">
        <f t="shared" si="1"/>
        <v>0</v>
      </c>
      <c r="Q31" s="27"/>
      <c r="R31" s="24" t="str">
        <f t="shared" si="2"/>
        <v>низкий</v>
      </c>
      <c r="S31" s="62"/>
      <c r="T31" s="62"/>
      <c r="U31" s="62"/>
    </row>
    <row r="32" spans="1:27">
      <c r="A32" s="52">
        <v>24</v>
      </c>
      <c r="B32" s="24" t="s">
        <v>390</v>
      </c>
      <c r="C32" s="6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18">
        <f t="shared" si="0"/>
        <v>0</v>
      </c>
      <c r="P32" s="26">
        <f t="shared" si="1"/>
        <v>0</v>
      </c>
      <c r="Q32" s="27"/>
      <c r="R32" s="24" t="str">
        <f t="shared" si="2"/>
        <v>низкий</v>
      </c>
      <c r="S32" s="62"/>
      <c r="T32" s="62"/>
      <c r="U32" s="62"/>
      <c r="AA32" s="30"/>
    </row>
    <row r="33" spans="1:21">
      <c r="A33" s="52">
        <v>25</v>
      </c>
      <c r="B33" s="24" t="s">
        <v>391</v>
      </c>
      <c r="C33" s="6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18">
        <f t="shared" si="0"/>
        <v>0</v>
      </c>
      <c r="P33" s="26">
        <f t="shared" si="1"/>
        <v>0</v>
      </c>
      <c r="Q33" s="27"/>
      <c r="R33" s="24" t="str">
        <f t="shared" si="2"/>
        <v>низкий</v>
      </c>
      <c r="S33" s="62"/>
      <c r="T33" s="62"/>
      <c r="U33" s="62"/>
    </row>
    <row r="34" spans="1:21">
      <c r="A34" s="52">
        <v>26</v>
      </c>
      <c r="B34" s="24" t="s">
        <v>392</v>
      </c>
      <c r="C34" s="6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18">
        <f t="shared" si="0"/>
        <v>0</v>
      </c>
      <c r="P34" s="26">
        <f t="shared" si="1"/>
        <v>0</v>
      </c>
      <c r="Q34" s="27"/>
      <c r="R34" s="24" t="str">
        <f t="shared" si="2"/>
        <v>низкий</v>
      </c>
      <c r="S34" s="62"/>
      <c r="T34" s="62"/>
      <c r="U34" s="62"/>
    </row>
    <row r="35" spans="1:21">
      <c r="A35" s="52">
        <v>27</v>
      </c>
      <c r="B35" s="24" t="s">
        <v>393</v>
      </c>
      <c r="C35" s="68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18">
        <f t="shared" si="0"/>
        <v>0</v>
      </c>
      <c r="P35" s="26">
        <f t="shared" si="1"/>
        <v>0</v>
      </c>
      <c r="Q35" s="27"/>
      <c r="R35" s="24" t="str">
        <f t="shared" si="2"/>
        <v>низкий</v>
      </c>
      <c r="S35" s="63"/>
      <c r="T35" s="63"/>
      <c r="U35" s="64"/>
    </row>
    <row r="36" spans="1:21">
      <c r="A36" s="52">
        <v>28</v>
      </c>
      <c r="B36" s="24" t="s">
        <v>394</v>
      </c>
      <c r="C36" s="69"/>
      <c r="D36" s="33"/>
      <c r="E36" s="33"/>
      <c r="F36" s="33"/>
      <c r="G36" s="33"/>
      <c r="H36" s="34"/>
      <c r="I36" s="31"/>
      <c r="J36" s="31"/>
      <c r="K36" s="31"/>
      <c r="L36" s="31"/>
      <c r="M36" s="31"/>
      <c r="N36" s="34"/>
      <c r="O36" s="18">
        <f t="shared" si="0"/>
        <v>0</v>
      </c>
      <c r="P36" s="26">
        <f t="shared" si="1"/>
        <v>0</v>
      </c>
      <c r="Q36" s="27"/>
      <c r="R36" s="24" t="str">
        <f t="shared" si="2"/>
        <v>низкий</v>
      </c>
      <c r="S36" s="10"/>
      <c r="T36" s="10"/>
      <c r="U36" s="10"/>
    </row>
    <row r="37" spans="1:21">
      <c r="A37" s="52">
        <v>29</v>
      </c>
      <c r="B37" s="74"/>
      <c r="C37" s="68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18">
        <f t="shared" si="0"/>
        <v>0</v>
      </c>
      <c r="P37" s="26">
        <f t="shared" si="1"/>
        <v>0</v>
      </c>
      <c r="Q37" s="27"/>
      <c r="R37" s="24" t="str">
        <f t="shared" si="2"/>
        <v>низкий</v>
      </c>
      <c r="S37" s="10"/>
      <c r="T37" s="10"/>
      <c r="U37" s="10"/>
    </row>
    <row r="38" spans="1:21" ht="15">
      <c r="A38" s="24">
        <v>30</v>
      </c>
      <c r="B38" s="7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18">
        <f t="shared" si="0"/>
        <v>0</v>
      </c>
      <c r="P38" s="26">
        <f t="shared" si="1"/>
        <v>0</v>
      </c>
      <c r="Q38" s="27"/>
      <c r="R38" s="24" t="str">
        <f t="shared" si="2"/>
        <v>низкий</v>
      </c>
      <c r="S38" s="10"/>
      <c r="T38" s="10"/>
      <c r="U38" s="10"/>
    </row>
    <row r="39" spans="1:21" ht="15">
      <c r="A39" s="24">
        <v>31</v>
      </c>
      <c r="B39" s="28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18">
        <f t="shared" si="0"/>
        <v>0</v>
      </c>
      <c r="P39" s="26">
        <f t="shared" si="1"/>
        <v>0</v>
      </c>
      <c r="Q39" s="27"/>
      <c r="R39" s="24" t="str">
        <f t="shared" si="2"/>
        <v>низкий</v>
      </c>
      <c r="S39" s="10"/>
      <c r="T39" s="10"/>
      <c r="U39" s="10"/>
    </row>
    <row r="40" spans="1:21" ht="15">
      <c r="A40" s="24">
        <v>32</v>
      </c>
      <c r="B40" s="28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18">
        <f t="shared" si="0"/>
        <v>0</v>
      </c>
      <c r="P40" s="26">
        <f t="shared" si="1"/>
        <v>0</v>
      </c>
      <c r="Q40" s="27"/>
      <c r="R40" s="24" t="str">
        <f t="shared" si="2"/>
        <v>низкий</v>
      </c>
      <c r="S40" s="10"/>
      <c r="T40" s="10"/>
      <c r="U40" s="10"/>
    </row>
    <row r="41" spans="1:21" ht="15">
      <c r="A41" s="24">
        <v>33</v>
      </c>
      <c r="B41" s="28"/>
      <c r="C41" s="25"/>
      <c r="D41" s="25"/>
      <c r="E41" s="25"/>
      <c r="F41" s="25"/>
      <c r="G41" s="25"/>
      <c r="H41" s="25"/>
      <c r="I41" s="31"/>
      <c r="J41" s="31"/>
      <c r="K41" s="31"/>
      <c r="L41" s="31"/>
      <c r="M41" s="31"/>
      <c r="N41" s="25"/>
      <c r="O41" s="18">
        <f t="shared" si="0"/>
        <v>0</v>
      </c>
      <c r="P41" s="26">
        <f t="shared" si="1"/>
        <v>0</v>
      </c>
      <c r="Q41" s="27"/>
      <c r="R41" s="24" t="str">
        <f t="shared" si="2"/>
        <v>низкий</v>
      </c>
      <c r="S41" s="10"/>
    </row>
    <row r="42" spans="1:21">
      <c r="A42" s="24"/>
      <c r="B42" s="35"/>
      <c r="C42" s="25"/>
      <c r="D42" s="25"/>
      <c r="E42" s="25"/>
      <c r="F42" s="25"/>
      <c r="G42" s="25"/>
      <c r="H42" s="25"/>
      <c r="I42" s="31"/>
      <c r="J42" s="31"/>
      <c r="K42" s="31"/>
      <c r="L42" s="31"/>
      <c r="M42" s="31"/>
      <c r="N42" s="25"/>
      <c r="O42" s="18"/>
      <c r="P42" s="31"/>
      <c r="Q42" s="24" t="s">
        <v>15</v>
      </c>
      <c r="R42" s="24"/>
      <c r="S42" s="10"/>
    </row>
    <row r="43" spans="1:21">
      <c r="A43" s="24"/>
      <c r="B43" s="36" t="s">
        <v>16</v>
      </c>
      <c r="C43" s="36">
        <f>COUNTIF(C9:C41,C8)</f>
        <v>0</v>
      </c>
      <c r="D43" s="36">
        <f t="shared" ref="D43:N43" si="3">COUNTIF(D9:D41,D8)</f>
        <v>0</v>
      </c>
      <c r="E43" s="36">
        <f t="shared" si="3"/>
        <v>0</v>
      </c>
      <c r="F43" s="36">
        <f t="shared" si="3"/>
        <v>0</v>
      </c>
      <c r="G43" s="36">
        <f t="shared" si="3"/>
        <v>0</v>
      </c>
      <c r="H43" s="36">
        <f t="shared" si="3"/>
        <v>0</v>
      </c>
      <c r="I43" s="36">
        <f t="shared" si="3"/>
        <v>0</v>
      </c>
      <c r="J43" s="36">
        <f t="shared" si="3"/>
        <v>0</v>
      </c>
      <c r="K43" s="36">
        <f t="shared" si="3"/>
        <v>0</v>
      </c>
      <c r="L43" s="36">
        <f t="shared" si="3"/>
        <v>0</v>
      </c>
      <c r="M43" s="36">
        <f t="shared" si="3"/>
        <v>0</v>
      </c>
      <c r="N43" s="36">
        <f t="shared" si="3"/>
        <v>0</v>
      </c>
      <c r="O43" s="36"/>
      <c r="P43" s="37" t="s">
        <v>17</v>
      </c>
      <c r="Q43" s="24">
        <f>COUNTIF(Q9:Q41,5)</f>
        <v>0</v>
      </c>
      <c r="R43" s="24"/>
      <c r="S43" s="10"/>
    </row>
    <row r="44" spans="1:21">
      <c r="A44" s="24"/>
      <c r="B44" s="38" t="s">
        <v>18</v>
      </c>
      <c r="C44" s="36">
        <f>$P$4-C43-C45</f>
        <v>1</v>
      </c>
      <c r="D44" s="36">
        <f t="shared" ref="D44:N44" si="4">$P$4-D43-D45</f>
        <v>1</v>
      </c>
      <c r="E44" s="36">
        <f t="shared" si="4"/>
        <v>1</v>
      </c>
      <c r="F44" s="36">
        <f t="shared" si="4"/>
        <v>1</v>
      </c>
      <c r="G44" s="36">
        <f t="shared" si="4"/>
        <v>1</v>
      </c>
      <c r="H44" s="36">
        <f t="shared" si="4"/>
        <v>1</v>
      </c>
      <c r="I44" s="36">
        <f t="shared" si="4"/>
        <v>1</v>
      </c>
      <c r="J44" s="36">
        <f t="shared" si="4"/>
        <v>1</v>
      </c>
      <c r="K44" s="36">
        <f t="shared" si="4"/>
        <v>1</v>
      </c>
      <c r="L44" s="36">
        <f t="shared" si="4"/>
        <v>1</v>
      </c>
      <c r="M44" s="36">
        <f t="shared" si="4"/>
        <v>1</v>
      </c>
      <c r="N44" s="36">
        <f t="shared" si="4"/>
        <v>1</v>
      </c>
      <c r="O44" s="36"/>
      <c r="P44" s="37" t="s">
        <v>19</v>
      </c>
      <c r="Q44" s="24">
        <f>COUNTIF(Q9:Q41,4)</f>
        <v>1</v>
      </c>
      <c r="R44" s="24"/>
      <c r="S44" s="10"/>
    </row>
    <row r="45" spans="1:21">
      <c r="A45" s="24"/>
      <c r="B45" s="38" t="s">
        <v>20</v>
      </c>
      <c r="C45" s="36">
        <f>COUNTIF(C9:C41,0)</f>
        <v>0</v>
      </c>
      <c r="D45" s="36">
        <f t="shared" ref="D45:N45" si="5">COUNTIF(D9:D41,0)</f>
        <v>0</v>
      </c>
      <c r="E45" s="36">
        <f t="shared" si="5"/>
        <v>0</v>
      </c>
      <c r="F45" s="36">
        <f t="shared" si="5"/>
        <v>0</v>
      </c>
      <c r="G45" s="36">
        <f t="shared" si="5"/>
        <v>0</v>
      </c>
      <c r="H45" s="36">
        <f t="shared" si="5"/>
        <v>0</v>
      </c>
      <c r="I45" s="36">
        <f t="shared" si="5"/>
        <v>0</v>
      </c>
      <c r="J45" s="36">
        <f t="shared" si="5"/>
        <v>0</v>
      </c>
      <c r="K45" s="36">
        <f t="shared" si="5"/>
        <v>0</v>
      </c>
      <c r="L45" s="36">
        <f t="shared" si="5"/>
        <v>0</v>
      </c>
      <c r="M45" s="36">
        <f t="shared" si="5"/>
        <v>0</v>
      </c>
      <c r="N45" s="36">
        <f t="shared" si="5"/>
        <v>0</v>
      </c>
      <c r="O45" s="36"/>
      <c r="P45" s="37" t="s">
        <v>21</v>
      </c>
      <c r="Q45" s="24">
        <f>COUNTIF(Q9:Q41,3)</f>
        <v>0</v>
      </c>
      <c r="R45" s="24"/>
    </row>
    <row r="46" spans="1:21">
      <c r="A46" s="24"/>
      <c r="B46" s="39" t="s">
        <v>22</v>
      </c>
      <c r="C46" s="40">
        <f>(C43+C44)/$P$4</f>
        <v>1</v>
      </c>
      <c r="D46" s="40">
        <f t="shared" ref="D46:N46" si="6">(D43+D44)/$P$4</f>
        <v>1</v>
      </c>
      <c r="E46" s="40">
        <f t="shared" si="6"/>
        <v>1</v>
      </c>
      <c r="F46" s="40">
        <f t="shared" si="6"/>
        <v>1</v>
      </c>
      <c r="G46" s="40">
        <f t="shared" si="6"/>
        <v>1</v>
      </c>
      <c r="H46" s="40">
        <f t="shared" si="6"/>
        <v>1</v>
      </c>
      <c r="I46" s="40">
        <f t="shared" si="6"/>
        <v>1</v>
      </c>
      <c r="J46" s="40">
        <f t="shared" si="6"/>
        <v>1</v>
      </c>
      <c r="K46" s="40">
        <f t="shared" si="6"/>
        <v>1</v>
      </c>
      <c r="L46" s="40">
        <f t="shared" si="6"/>
        <v>1</v>
      </c>
      <c r="M46" s="40">
        <f t="shared" si="6"/>
        <v>1</v>
      </c>
      <c r="N46" s="40">
        <f t="shared" si="6"/>
        <v>1</v>
      </c>
      <c r="O46" s="41"/>
      <c r="P46" s="37" t="s">
        <v>23</v>
      </c>
      <c r="Q46" s="24">
        <f>COUNTIF(Q9:Q41,2)</f>
        <v>0</v>
      </c>
      <c r="R46" s="24"/>
    </row>
    <row r="47" spans="1:21">
      <c r="P47" s="24" t="s">
        <v>24</v>
      </c>
      <c r="Q47" s="24">
        <f>COUNTIF(Q9:Q41,1)</f>
        <v>0</v>
      </c>
      <c r="R47" s="24"/>
    </row>
    <row r="48" spans="1:21">
      <c r="B48" s="39" t="s">
        <v>25</v>
      </c>
      <c r="C48" s="5">
        <f>(P4-Q46-Q47)/P4</f>
        <v>1</v>
      </c>
    </row>
    <row r="49" spans="2:18">
      <c r="B49" s="39" t="s">
        <v>26</v>
      </c>
      <c r="C49" s="5">
        <f>(Q43+Q44)/P4</f>
        <v>1</v>
      </c>
    </row>
    <row r="51" spans="2:18">
      <c r="B51" s="42" t="s">
        <v>27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10"/>
      <c r="P51" s="43" t="s">
        <v>28</v>
      </c>
      <c r="Q51" s="44">
        <v>0.9</v>
      </c>
      <c r="R51" s="1" t="s">
        <v>29</v>
      </c>
    </row>
    <row r="52" spans="2:18">
      <c r="B52" s="8"/>
      <c r="C52" s="7">
        <v>1</v>
      </c>
      <c r="D52" s="7">
        <v>2</v>
      </c>
      <c r="E52" s="7">
        <v>3</v>
      </c>
      <c r="F52" s="7">
        <v>4</v>
      </c>
      <c r="G52" s="7">
        <v>5</v>
      </c>
      <c r="H52" s="7">
        <v>6</v>
      </c>
      <c r="I52" s="7">
        <v>7</v>
      </c>
      <c r="J52" s="7">
        <v>8</v>
      </c>
      <c r="K52" s="7">
        <v>9</v>
      </c>
      <c r="L52" s="7">
        <v>10</v>
      </c>
      <c r="M52" s="45"/>
      <c r="N52" s="45"/>
      <c r="O52" s="46"/>
      <c r="P52" s="47" t="s">
        <v>28</v>
      </c>
      <c r="Q52" s="44">
        <v>0.7</v>
      </c>
      <c r="R52" s="1" t="s">
        <v>30</v>
      </c>
    </row>
    <row r="53" spans="2:18">
      <c r="B53" s="24" t="s">
        <v>31</v>
      </c>
      <c r="C53" s="24">
        <f>C44+C45</f>
        <v>1</v>
      </c>
      <c r="D53" s="24">
        <f t="shared" ref="D53:L53" si="7">D44+D45</f>
        <v>1</v>
      </c>
      <c r="E53" s="24">
        <f t="shared" si="7"/>
        <v>1</v>
      </c>
      <c r="F53" s="24">
        <f t="shared" si="7"/>
        <v>1</v>
      </c>
      <c r="G53" s="24">
        <f t="shared" si="7"/>
        <v>1</v>
      </c>
      <c r="H53" s="24">
        <f t="shared" si="7"/>
        <v>1</v>
      </c>
      <c r="I53" s="24">
        <f t="shared" si="7"/>
        <v>1</v>
      </c>
      <c r="J53" s="24">
        <f t="shared" si="7"/>
        <v>1</v>
      </c>
      <c r="K53" s="24">
        <f t="shared" si="7"/>
        <v>1</v>
      </c>
      <c r="L53" s="24">
        <f t="shared" si="7"/>
        <v>1</v>
      </c>
      <c r="M53" s="48"/>
      <c r="N53" s="48"/>
      <c r="O53" s="49"/>
      <c r="P53" s="50" t="s">
        <v>28</v>
      </c>
      <c r="Q53" s="44">
        <v>0.4</v>
      </c>
      <c r="R53" s="1" t="s">
        <v>32</v>
      </c>
    </row>
    <row r="54" spans="2:18">
      <c r="B54" s="24" t="s">
        <v>10</v>
      </c>
      <c r="C54" s="51">
        <f>C53/$P$4</f>
        <v>1</v>
      </c>
      <c r="D54" s="51">
        <f t="shared" ref="D54:L54" si="8">D53/$P$4</f>
        <v>1</v>
      </c>
      <c r="E54" s="51">
        <f t="shared" si="8"/>
        <v>1</v>
      </c>
      <c r="F54" s="51">
        <f t="shared" si="8"/>
        <v>1</v>
      </c>
      <c r="G54" s="51">
        <f t="shared" si="8"/>
        <v>1</v>
      </c>
      <c r="H54" s="51">
        <f t="shared" si="8"/>
        <v>1</v>
      </c>
      <c r="I54" s="51">
        <f t="shared" si="8"/>
        <v>1</v>
      </c>
      <c r="J54" s="51">
        <f t="shared" si="8"/>
        <v>1</v>
      </c>
      <c r="K54" s="51">
        <f t="shared" si="8"/>
        <v>1</v>
      </c>
      <c r="L54" s="51">
        <f t="shared" si="8"/>
        <v>1</v>
      </c>
      <c r="M54" s="52"/>
      <c r="N54" s="52"/>
      <c r="O54" s="49"/>
      <c r="P54" s="50" t="s">
        <v>33</v>
      </c>
      <c r="Q54" s="44">
        <v>0.4</v>
      </c>
      <c r="R54" s="1" t="s">
        <v>34</v>
      </c>
    </row>
    <row r="55" spans="2:18">
      <c r="O55" s="10"/>
      <c r="P55" s="53"/>
      <c r="Q55" s="44"/>
    </row>
    <row r="56" spans="2:18">
      <c r="B56" s="54" t="s">
        <v>35</v>
      </c>
      <c r="C56" s="54"/>
      <c r="D56" s="54"/>
      <c r="E56" s="54"/>
      <c r="F56" s="54"/>
      <c r="G56" s="54"/>
    </row>
    <row r="57" spans="2:18">
      <c r="B57" s="55"/>
      <c r="C57" s="56"/>
      <c r="D57" s="56"/>
      <c r="E57" s="56"/>
      <c r="F57" s="56"/>
      <c r="G57" s="56"/>
      <c r="H57" s="56"/>
      <c r="I57" s="56"/>
      <c r="J57" s="56"/>
      <c r="K57" s="56"/>
      <c r="L57" s="57"/>
      <c r="M57" s="46"/>
      <c r="N57" s="10"/>
    </row>
    <row r="58" spans="2:18">
      <c r="B58" s="46"/>
      <c r="C58" s="10"/>
      <c r="D58" s="10"/>
      <c r="E58" s="10"/>
      <c r="F58" s="10"/>
      <c r="G58" s="10"/>
      <c r="H58" s="10"/>
      <c r="I58" s="10"/>
      <c r="J58" s="10"/>
      <c r="K58" s="10"/>
      <c r="L58" s="58"/>
      <c r="M58" s="46"/>
      <c r="N58" s="10"/>
    </row>
    <row r="59" spans="2:18">
      <c r="B59" s="46"/>
      <c r="C59" s="10"/>
      <c r="D59" s="10"/>
      <c r="E59" s="10"/>
      <c r="F59" s="10"/>
      <c r="G59" s="10"/>
      <c r="H59" s="10"/>
      <c r="I59" s="10"/>
      <c r="J59" s="10"/>
      <c r="K59" s="10"/>
      <c r="L59" s="58"/>
      <c r="M59" s="46"/>
      <c r="N59" s="10"/>
    </row>
    <row r="60" spans="2:18">
      <c r="B60" s="46"/>
      <c r="C60" s="10"/>
      <c r="D60" s="10"/>
      <c r="E60" s="10"/>
      <c r="F60" s="10"/>
      <c r="G60" s="10"/>
      <c r="H60" s="10"/>
      <c r="I60" s="10"/>
      <c r="J60" s="10"/>
      <c r="K60" s="10"/>
      <c r="L60" s="58"/>
      <c r="M60" s="46"/>
      <c r="N60" s="10"/>
    </row>
    <row r="61" spans="2:18">
      <c r="B61" s="46"/>
      <c r="C61" s="10"/>
      <c r="D61" s="10"/>
      <c r="E61" s="10"/>
      <c r="F61" s="10"/>
      <c r="G61" s="10"/>
      <c r="H61" s="10"/>
      <c r="I61" s="10"/>
      <c r="J61" s="10"/>
      <c r="K61" s="10"/>
      <c r="L61" s="58"/>
      <c r="M61" s="46"/>
      <c r="N61" s="10"/>
    </row>
    <row r="62" spans="2:18">
      <c r="B62" s="46"/>
      <c r="C62" s="10"/>
      <c r="D62" s="10"/>
      <c r="E62" s="10"/>
      <c r="F62" s="10"/>
      <c r="G62" s="10"/>
      <c r="H62" s="10"/>
      <c r="I62" s="10"/>
      <c r="J62" s="10"/>
      <c r="K62" s="10"/>
      <c r="L62" s="58"/>
      <c r="M62" s="46"/>
      <c r="N62" s="10"/>
    </row>
    <row r="63" spans="2:18">
      <c r="B63" s="46"/>
      <c r="C63" s="10"/>
      <c r="D63" s="10"/>
      <c r="E63" s="10"/>
      <c r="F63" s="10"/>
      <c r="G63" s="10"/>
      <c r="H63" s="10"/>
      <c r="I63" s="10"/>
      <c r="J63" s="10"/>
      <c r="K63" s="10"/>
      <c r="L63" s="58"/>
      <c r="M63" s="46"/>
      <c r="N63" s="10"/>
    </row>
    <row r="64" spans="2:18">
      <c r="B64" s="46"/>
      <c r="C64" s="10"/>
      <c r="D64" s="10"/>
      <c r="E64" s="10"/>
      <c r="F64" s="10"/>
      <c r="G64" s="10"/>
      <c r="H64" s="10"/>
      <c r="I64" s="10"/>
      <c r="J64" s="10"/>
      <c r="K64" s="10"/>
      <c r="L64" s="58"/>
      <c r="M64" s="46"/>
      <c r="N64" s="10"/>
    </row>
    <row r="65" spans="2:14"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61"/>
      <c r="M65" s="46"/>
      <c r="N65" s="10"/>
    </row>
    <row r="68" spans="2:14">
      <c r="B68" s="1" t="s">
        <v>36</v>
      </c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A68"/>
  <sheetViews>
    <sheetView topLeftCell="A21" zoomScaleNormal="100" workbookViewId="0">
      <selection activeCell="R42" sqref="R42"/>
    </sheetView>
  </sheetViews>
  <sheetFormatPr defaultColWidth="8.85546875" defaultRowHeight="12.75"/>
  <cols>
    <col min="1" max="1" width="4.28515625" style="1" customWidth="1"/>
    <col min="2" max="2" width="23.85546875" style="1" customWidth="1"/>
    <col min="3" max="14" width="6.7109375" style="1" customWidth="1"/>
    <col min="15" max="15" width="9.42578125" style="1" customWidth="1"/>
    <col min="16" max="16" width="10.85546875" style="1" customWidth="1"/>
    <col min="17" max="17" width="8.140625" style="1" customWidth="1"/>
    <col min="18" max="18" width="15.28515625" style="1" customWidth="1"/>
    <col min="19" max="19" width="5.5703125" style="1" customWidth="1"/>
    <col min="20" max="20" width="4.5703125" style="1" customWidth="1"/>
    <col min="21" max="21" width="6.85546875" style="1" customWidth="1"/>
    <col min="22" max="16384" width="8.85546875" style="1"/>
  </cols>
  <sheetData>
    <row r="1" spans="1:21">
      <c r="D1" s="2" t="s">
        <v>0</v>
      </c>
      <c r="E1" s="2"/>
      <c r="F1" s="2"/>
      <c r="G1" s="2"/>
      <c r="H1" s="2"/>
      <c r="N1" s="2"/>
      <c r="O1" s="2"/>
      <c r="P1" s="2"/>
    </row>
    <row r="2" spans="1:21">
      <c r="B2" s="2" t="s">
        <v>1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2</v>
      </c>
      <c r="P2" s="4">
        <v>28</v>
      </c>
      <c r="R2" s="2"/>
      <c r="T2" s="2"/>
      <c r="U2" s="2"/>
    </row>
    <row r="3" spans="1:21">
      <c r="B3" s="2" t="s">
        <v>3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1">
      <c r="B4" s="2" t="s">
        <v>4</v>
      </c>
      <c r="C4" s="3" t="s">
        <v>396</v>
      </c>
      <c r="O4" s="2" t="s">
        <v>5</v>
      </c>
      <c r="P4" s="2">
        <f>Q43+Q44+Q45+Q46+Q47</f>
        <v>1</v>
      </c>
      <c r="Q4" s="5">
        <f>P4/P2</f>
        <v>3.5714285714285712E-2</v>
      </c>
    </row>
    <row r="5" spans="1:21">
      <c r="B5" s="2" t="s">
        <v>6</v>
      </c>
      <c r="C5" s="3"/>
      <c r="D5" s="2"/>
      <c r="E5" s="2"/>
      <c r="F5" s="2"/>
      <c r="G5" s="2"/>
      <c r="H5" s="2"/>
    </row>
    <row r="6" spans="1:21">
      <c r="A6" s="1" t="s">
        <v>7</v>
      </c>
      <c r="B6" s="6" t="s">
        <v>8</v>
      </c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/>
      <c r="N6" s="7"/>
      <c r="O6" s="8" t="s">
        <v>9</v>
      </c>
      <c r="P6" s="7" t="s">
        <v>10</v>
      </c>
      <c r="Q6" s="8" t="s">
        <v>11</v>
      </c>
      <c r="R6" s="8" t="s">
        <v>12</v>
      </c>
      <c r="S6" s="9"/>
      <c r="T6" s="9"/>
      <c r="U6" s="10"/>
    </row>
    <row r="7" spans="1:21" s="11" customFormat="1" ht="107.25" customHeight="1">
      <c r="B7" s="12" t="s">
        <v>13</v>
      </c>
      <c r="C7" s="13"/>
      <c r="D7" s="14"/>
      <c r="E7" s="15"/>
      <c r="F7" s="16"/>
      <c r="G7" s="14"/>
      <c r="H7" s="14"/>
      <c r="I7" s="14"/>
      <c r="J7" s="17"/>
      <c r="K7" s="17"/>
      <c r="L7" s="17"/>
      <c r="M7" s="17"/>
      <c r="N7" s="17"/>
      <c r="O7" s="18"/>
      <c r="P7" s="18"/>
      <c r="Q7" s="19"/>
      <c r="R7" s="19"/>
      <c r="S7" s="20"/>
      <c r="T7" s="21"/>
      <c r="U7" s="20"/>
    </row>
    <row r="8" spans="1:21" s="11" customFormat="1" ht="19.5" customHeight="1">
      <c r="B8" s="22" t="s">
        <v>14</v>
      </c>
      <c r="C8" s="23">
        <v>1</v>
      </c>
      <c r="D8" s="23">
        <v>1</v>
      </c>
      <c r="E8" s="23">
        <v>1</v>
      </c>
      <c r="F8" s="23">
        <v>1</v>
      </c>
      <c r="G8" s="23">
        <v>1</v>
      </c>
      <c r="H8" s="23">
        <v>1</v>
      </c>
      <c r="I8" s="23">
        <v>1</v>
      </c>
      <c r="J8" s="23">
        <v>1</v>
      </c>
      <c r="K8" s="23">
        <v>1</v>
      </c>
      <c r="L8" s="23">
        <v>1</v>
      </c>
      <c r="M8" s="23"/>
      <c r="N8" s="23"/>
      <c r="O8" s="18">
        <f>SUM(C8:N8)</f>
        <v>10</v>
      </c>
      <c r="P8" s="18"/>
      <c r="Q8" s="19"/>
      <c r="R8" s="19"/>
      <c r="S8" s="20"/>
      <c r="T8" s="21"/>
      <c r="U8" s="20"/>
    </row>
    <row r="9" spans="1:21">
      <c r="A9" s="52">
        <v>1</v>
      </c>
      <c r="B9" s="72" t="s">
        <v>397</v>
      </c>
      <c r="C9" s="6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18">
        <f t="shared" ref="O9:O41" si="0">SUM(C9:N9)</f>
        <v>0</v>
      </c>
      <c r="P9" s="26">
        <f>O9/$O$8</f>
        <v>0</v>
      </c>
      <c r="Q9" s="27">
        <v>4</v>
      </c>
      <c r="R9" s="24" t="str">
        <f>IF(P9&gt;=$Q$51,"высокий",IF(AND(P9&lt;$Q$51,P9&gt;=$Q$52),"повышенный",IF(AND(P9&lt;$Q$52,P9&gt;=$Q$53),"базовый",IF(P9&lt;$Q$54,"низкий"))))</f>
        <v>низкий</v>
      </c>
      <c r="S9" s="62"/>
      <c r="T9" s="62"/>
      <c r="U9" s="62"/>
    </row>
    <row r="10" spans="1:21">
      <c r="A10" s="52">
        <v>2</v>
      </c>
      <c r="B10" s="72" t="s">
        <v>398</v>
      </c>
      <c r="C10" s="6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18">
        <f t="shared" si="0"/>
        <v>0</v>
      </c>
      <c r="P10" s="26">
        <f t="shared" ref="P10:P41" si="1">O10/$O$8</f>
        <v>0</v>
      </c>
      <c r="Q10" s="27"/>
      <c r="R10" s="24" t="str">
        <f t="shared" ref="R10:R41" si="2">IF(P10&gt;=$Q$51,"высокий",IF(AND(P10&lt;$Q$51,P10&gt;=$Q$52),"повышенный",IF(AND(P10&lt;$Q$52,P10&gt;=$Q$53),"базовый",IF(P10&lt;$Q$54,"низкий"))))</f>
        <v>низкий</v>
      </c>
      <c r="S10" s="62"/>
      <c r="T10" s="62"/>
      <c r="U10" s="62"/>
    </row>
    <row r="11" spans="1:21">
      <c r="A11" s="52">
        <v>3</v>
      </c>
      <c r="B11" s="72" t="s">
        <v>399</v>
      </c>
      <c r="C11" s="6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18">
        <f t="shared" si="0"/>
        <v>0</v>
      </c>
      <c r="P11" s="26">
        <f t="shared" si="1"/>
        <v>0</v>
      </c>
      <c r="Q11" s="27"/>
      <c r="R11" s="24" t="str">
        <f t="shared" si="2"/>
        <v>низкий</v>
      </c>
      <c r="S11" s="62"/>
      <c r="T11" s="62"/>
      <c r="U11" s="62"/>
    </row>
    <row r="12" spans="1:21">
      <c r="A12" s="52">
        <v>4</v>
      </c>
      <c r="B12" s="73" t="s">
        <v>400</v>
      </c>
      <c r="C12" s="6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18">
        <f t="shared" si="0"/>
        <v>0</v>
      </c>
      <c r="P12" s="26">
        <f t="shared" si="1"/>
        <v>0</v>
      </c>
      <c r="Q12" s="27"/>
      <c r="R12" s="24" t="str">
        <f t="shared" si="2"/>
        <v>низкий</v>
      </c>
      <c r="S12" s="62"/>
      <c r="T12" s="62"/>
      <c r="U12" s="62"/>
    </row>
    <row r="13" spans="1:21">
      <c r="A13" s="52">
        <v>5</v>
      </c>
      <c r="B13" s="72" t="s">
        <v>401</v>
      </c>
      <c r="C13" s="6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8">
        <f t="shared" si="0"/>
        <v>0</v>
      </c>
      <c r="P13" s="26">
        <f t="shared" si="1"/>
        <v>0</v>
      </c>
      <c r="Q13" s="27"/>
      <c r="R13" s="24" t="str">
        <f t="shared" si="2"/>
        <v>низкий</v>
      </c>
      <c r="S13" s="62"/>
      <c r="T13" s="62"/>
      <c r="U13" s="62"/>
    </row>
    <row r="14" spans="1:21">
      <c r="A14" s="52">
        <v>6</v>
      </c>
      <c r="B14" s="72" t="s">
        <v>402</v>
      </c>
      <c r="C14" s="6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18">
        <f t="shared" si="0"/>
        <v>0</v>
      </c>
      <c r="P14" s="26">
        <f t="shared" si="1"/>
        <v>0</v>
      </c>
      <c r="Q14" s="27"/>
      <c r="R14" s="24" t="str">
        <f t="shared" si="2"/>
        <v>низкий</v>
      </c>
      <c r="S14" s="62"/>
      <c r="T14" s="62"/>
      <c r="U14" s="62"/>
    </row>
    <row r="15" spans="1:21">
      <c r="A15" s="52">
        <v>7</v>
      </c>
      <c r="B15" s="24" t="s">
        <v>403</v>
      </c>
      <c r="C15" s="6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8">
        <f t="shared" si="0"/>
        <v>0</v>
      </c>
      <c r="P15" s="26">
        <f t="shared" si="1"/>
        <v>0</v>
      </c>
      <c r="Q15" s="27"/>
      <c r="R15" s="24" t="str">
        <f t="shared" si="2"/>
        <v>низкий</v>
      </c>
      <c r="S15" s="62"/>
      <c r="T15" s="62"/>
      <c r="U15" s="62"/>
    </row>
    <row r="16" spans="1:21">
      <c r="A16" s="52">
        <v>8</v>
      </c>
      <c r="B16" s="24" t="s">
        <v>404</v>
      </c>
      <c r="C16" s="6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8">
        <f t="shared" si="0"/>
        <v>0</v>
      </c>
      <c r="P16" s="26">
        <f t="shared" si="1"/>
        <v>0</v>
      </c>
      <c r="Q16" s="27"/>
      <c r="R16" s="24" t="str">
        <f t="shared" si="2"/>
        <v>низкий</v>
      </c>
      <c r="S16" s="62"/>
      <c r="T16" s="62"/>
      <c r="U16" s="62"/>
    </row>
    <row r="17" spans="1:27">
      <c r="A17" s="52">
        <v>9</v>
      </c>
      <c r="B17" s="72" t="s">
        <v>57</v>
      </c>
      <c r="C17" s="6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">
        <f t="shared" si="0"/>
        <v>0</v>
      </c>
      <c r="P17" s="26">
        <f t="shared" si="1"/>
        <v>0</v>
      </c>
      <c r="Q17" s="27"/>
      <c r="R17" s="24" t="str">
        <f t="shared" si="2"/>
        <v>низкий</v>
      </c>
      <c r="S17" s="62"/>
      <c r="T17" s="62"/>
      <c r="U17" s="62"/>
    </row>
    <row r="18" spans="1:27">
      <c r="A18" s="52">
        <v>10</v>
      </c>
      <c r="B18" s="72" t="s">
        <v>405</v>
      </c>
      <c r="C18" s="6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">
        <f t="shared" si="0"/>
        <v>0</v>
      </c>
      <c r="P18" s="26">
        <f t="shared" si="1"/>
        <v>0</v>
      </c>
      <c r="Q18" s="27"/>
      <c r="R18" s="24" t="str">
        <f t="shared" si="2"/>
        <v>низкий</v>
      </c>
      <c r="S18" s="62"/>
      <c r="T18" s="62"/>
      <c r="U18" s="62"/>
    </row>
    <row r="19" spans="1:27">
      <c r="A19" s="52">
        <v>11</v>
      </c>
      <c r="B19" s="73" t="s">
        <v>406</v>
      </c>
      <c r="C19" s="6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">
        <f t="shared" si="0"/>
        <v>0</v>
      </c>
      <c r="P19" s="26">
        <f t="shared" si="1"/>
        <v>0</v>
      </c>
      <c r="Q19" s="27"/>
      <c r="R19" s="24" t="str">
        <f t="shared" si="2"/>
        <v>низкий</v>
      </c>
      <c r="S19" s="62"/>
      <c r="T19" s="62"/>
      <c r="U19" s="62"/>
    </row>
    <row r="20" spans="1:27">
      <c r="A20" s="52">
        <v>12</v>
      </c>
      <c r="B20" s="72" t="s">
        <v>407</v>
      </c>
      <c r="C20" s="6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18">
        <f t="shared" si="0"/>
        <v>0</v>
      </c>
      <c r="P20" s="26">
        <f t="shared" si="1"/>
        <v>0</v>
      </c>
      <c r="Q20" s="27"/>
      <c r="R20" s="24" t="str">
        <f t="shared" si="2"/>
        <v>низкий</v>
      </c>
      <c r="S20" s="62"/>
      <c r="T20" s="62"/>
      <c r="U20" s="62"/>
    </row>
    <row r="21" spans="1:27">
      <c r="A21" s="52">
        <v>13</v>
      </c>
      <c r="B21" s="72" t="s">
        <v>408</v>
      </c>
      <c r="C21" s="6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18">
        <f t="shared" si="0"/>
        <v>0</v>
      </c>
      <c r="P21" s="26">
        <f t="shared" si="1"/>
        <v>0</v>
      </c>
      <c r="Q21" s="27"/>
      <c r="R21" s="24" t="str">
        <f t="shared" si="2"/>
        <v>низкий</v>
      </c>
      <c r="S21" s="62"/>
      <c r="T21" s="62"/>
      <c r="U21" s="62"/>
    </row>
    <row r="22" spans="1:27">
      <c r="A22" s="52">
        <v>14</v>
      </c>
      <c r="B22" s="72" t="s">
        <v>409</v>
      </c>
      <c r="C22" s="6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18">
        <f t="shared" si="0"/>
        <v>0</v>
      </c>
      <c r="P22" s="26">
        <f t="shared" si="1"/>
        <v>0</v>
      </c>
      <c r="Q22" s="27"/>
      <c r="R22" s="24" t="str">
        <f t="shared" si="2"/>
        <v>низкий</v>
      </c>
      <c r="S22" s="62"/>
      <c r="T22" s="62"/>
      <c r="U22" s="62"/>
    </row>
    <row r="23" spans="1:27">
      <c r="A23" s="52">
        <v>15</v>
      </c>
      <c r="B23" s="72" t="s">
        <v>410</v>
      </c>
      <c r="C23" s="6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18">
        <f t="shared" si="0"/>
        <v>0</v>
      </c>
      <c r="P23" s="26">
        <f t="shared" si="1"/>
        <v>0</v>
      </c>
      <c r="Q23" s="27"/>
      <c r="R23" s="24" t="str">
        <f t="shared" si="2"/>
        <v>низкий</v>
      </c>
      <c r="S23" s="62"/>
      <c r="T23" s="62"/>
      <c r="U23" s="62"/>
    </row>
    <row r="24" spans="1:27">
      <c r="A24" s="52">
        <v>16</v>
      </c>
      <c r="B24" s="72" t="s">
        <v>411</v>
      </c>
      <c r="C24" s="6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18">
        <f t="shared" si="0"/>
        <v>0</v>
      </c>
      <c r="P24" s="26">
        <f t="shared" si="1"/>
        <v>0</v>
      </c>
      <c r="Q24" s="27"/>
      <c r="R24" s="24" t="str">
        <f t="shared" si="2"/>
        <v>низкий</v>
      </c>
      <c r="S24" s="62"/>
      <c r="T24" s="62"/>
      <c r="U24" s="62"/>
    </row>
    <row r="25" spans="1:27">
      <c r="A25" s="52">
        <v>17</v>
      </c>
      <c r="B25" s="72" t="s">
        <v>412</v>
      </c>
      <c r="C25" s="6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18">
        <f t="shared" si="0"/>
        <v>0</v>
      </c>
      <c r="P25" s="26">
        <f t="shared" si="1"/>
        <v>0</v>
      </c>
      <c r="Q25" s="27"/>
      <c r="R25" s="24" t="str">
        <f t="shared" si="2"/>
        <v>низкий</v>
      </c>
      <c r="S25" s="62"/>
      <c r="T25" s="62"/>
      <c r="U25" s="62"/>
    </row>
    <row r="26" spans="1:27">
      <c r="A26" s="52">
        <v>18</v>
      </c>
      <c r="B26" s="73" t="s">
        <v>413</v>
      </c>
      <c r="C26" s="6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18">
        <f t="shared" si="0"/>
        <v>0</v>
      </c>
      <c r="P26" s="26">
        <f t="shared" si="1"/>
        <v>0</v>
      </c>
      <c r="Q26" s="27"/>
      <c r="R26" s="24" t="str">
        <f t="shared" si="2"/>
        <v>низкий</v>
      </c>
      <c r="S26" s="62"/>
      <c r="T26" s="62"/>
      <c r="U26" s="62"/>
    </row>
    <row r="27" spans="1:27">
      <c r="A27" s="52">
        <v>19</v>
      </c>
      <c r="B27" s="72" t="s">
        <v>414</v>
      </c>
      <c r="C27" s="6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18">
        <f t="shared" si="0"/>
        <v>0</v>
      </c>
      <c r="P27" s="26">
        <f t="shared" si="1"/>
        <v>0</v>
      </c>
      <c r="Q27" s="27"/>
      <c r="R27" s="24" t="str">
        <f t="shared" si="2"/>
        <v>низкий</v>
      </c>
      <c r="S27" s="62"/>
      <c r="T27" s="62"/>
      <c r="U27" s="62"/>
    </row>
    <row r="28" spans="1:27">
      <c r="A28" s="52">
        <v>20</v>
      </c>
      <c r="B28" s="24" t="s">
        <v>415</v>
      </c>
      <c r="C28" s="6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18">
        <f t="shared" si="0"/>
        <v>0</v>
      </c>
      <c r="P28" s="26">
        <f t="shared" si="1"/>
        <v>0</v>
      </c>
      <c r="Q28" s="27"/>
      <c r="R28" s="24" t="str">
        <f t="shared" si="2"/>
        <v>низкий</v>
      </c>
      <c r="S28" s="62"/>
      <c r="T28" s="62"/>
      <c r="U28" s="62"/>
    </row>
    <row r="29" spans="1:27">
      <c r="A29" s="52">
        <v>21</v>
      </c>
      <c r="B29" s="73" t="s">
        <v>416</v>
      </c>
      <c r="C29" s="67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8">
        <f t="shared" si="0"/>
        <v>0</v>
      </c>
      <c r="P29" s="26">
        <f t="shared" si="1"/>
        <v>0</v>
      </c>
      <c r="Q29" s="27"/>
      <c r="R29" s="24" t="str">
        <f t="shared" si="2"/>
        <v>низкий</v>
      </c>
      <c r="S29" s="62"/>
      <c r="T29" s="62"/>
      <c r="U29" s="62"/>
    </row>
    <row r="30" spans="1:27">
      <c r="A30" s="52">
        <v>22</v>
      </c>
      <c r="B30" s="72" t="s">
        <v>417</v>
      </c>
      <c r="C30" s="67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8">
        <f t="shared" si="0"/>
        <v>0</v>
      </c>
      <c r="P30" s="26">
        <f t="shared" si="1"/>
        <v>0</v>
      </c>
      <c r="Q30" s="27"/>
      <c r="R30" s="24" t="str">
        <f t="shared" si="2"/>
        <v>низкий</v>
      </c>
      <c r="S30" s="62"/>
      <c r="T30" s="62"/>
      <c r="U30" s="62"/>
    </row>
    <row r="31" spans="1:27">
      <c r="A31" s="52">
        <v>23</v>
      </c>
      <c r="B31" s="72" t="s">
        <v>418</v>
      </c>
      <c r="C31" s="6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8">
        <f t="shared" si="0"/>
        <v>0</v>
      </c>
      <c r="P31" s="26">
        <f t="shared" si="1"/>
        <v>0</v>
      </c>
      <c r="Q31" s="27"/>
      <c r="R31" s="24" t="str">
        <f t="shared" si="2"/>
        <v>низкий</v>
      </c>
      <c r="S31" s="62"/>
      <c r="T31" s="62"/>
      <c r="U31" s="62"/>
    </row>
    <row r="32" spans="1:27">
      <c r="A32" s="52">
        <v>24</v>
      </c>
      <c r="B32" s="24" t="s">
        <v>419</v>
      </c>
      <c r="C32" s="6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18">
        <f t="shared" si="0"/>
        <v>0</v>
      </c>
      <c r="P32" s="26">
        <f t="shared" si="1"/>
        <v>0</v>
      </c>
      <c r="Q32" s="27"/>
      <c r="R32" s="24" t="str">
        <f t="shared" si="2"/>
        <v>низкий</v>
      </c>
      <c r="S32" s="62"/>
      <c r="T32" s="62"/>
      <c r="U32" s="62"/>
      <c r="AA32" s="30"/>
    </row>
    <row r="33" spans="1:21">
      <c r="A33" s="52">
        <v>25</v>
      </c>
      <c r="B33" s="72" t="s">
        <v>420</v>
      </c>
      <c r="C33" s="6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18">
        <f t="shared" si="0"/>
        <v>0</v>
      </c>
      <c r="P33" s="26">
        <f t="shared" si="1"/>
        <v>0</v>
      </c>
      <c r="Q33" s="27"/>
      <c r="R33" s="24" t="str">
        <f t="shared" si="2"/>
        <v>низкий</v>
      </c>
      <c r="S33" s="62"/>
      <c r="T33" s="62"/>
      <c r="U33" s="62"/>
    </row>
    <row r="34" spans="1:21">
      <c r="A34" s="52">
        <v>26</v>
      </c>
      <c r="B34" s="72" t="s">
        <v>421</v>
      </c>
      <c r="C34" s="6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18">
        <f t="shared" si="0"/>
        <v>0</v>
      </c>
      <c r="P34" s="26">
        <f t="shared" si="1"/>
        <v>0</v>
      </c>
      <c r="Q34" s="27"/>
      <c r="R34" s="24" t="str">
        <f t="shared" si="2"/>
        <v>низкий</v>
      </c>
      <c r="S34" s="62"/>
      <c r="T34" s="62"/>
      <c r="U34" s="62"/>
    </row>
    <row r="35" spans="1:21">
      <c r="A35" s="52">
        <v>27</v>
      </c>
      <c r="B35" s="24" t="s">
        <v>422</v>
      </c>
      <c r="C35" s="68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18">
        <f t="shared" si="0"/>
        <v>0</v>
      </c>
      <c r="P35" s="26">
        <f t="shared" si="1"/>
        <v>0</v>
      </c>
      <c r="Q35" s="27"/>
      <c r="R35" s="24" t="str">
        <f t="shared" si="2"/>
        <v>низкий</v>
      </c>
      <c r="S35" s="63"/>
      <c r="T35" s="63"/>
      <c r="U35" s="64"/>
    </row>
    <row r="36" spans="1:21">
      <c r="A36" s="52">
        <v>28</v>
      </c>
      <c r="B36" s="73" t="s">
        <v>423</v>
      </c>
      <c r="C36" s="69"/>
      <c r="D36" s="33"/>
      <c r="E36" s="33"/>
      <c r="F36" s="33"/>
      <c r="G36" s="33"/>
      <c r="H36" s="34"/>
      <c r="I36" s="31"/>
      <c r="J36" s="31"/>
      <c r="K36" s="31"/>
      <c r="L36" s="31"/>
      <c r="M36" s="31"/>
      <c r="N36" s="34"/>
      <c r="O36" s="18">
        <f t="shared" si="0"/>
        <v>0</v>
      </c>
      <c r="P36" s="26">
        <f t="shared" si="1"/>
        <v>0</v>
      </c>
      <c r="Q36" s="27"/>
      <c r="R36" s="24" t="str">
        <f t="shared" si="2"/>
        <v>низкий</v>
      </c>
      <c r="S36" s="10"/>
      <c r="T36" s="10"/>
      <c r="U36" s="10"/>
    </row>
    <row r="37" spans="1:21">
      <c r="A37" s="52">
        <v>29</v>
      </c>
      <c r="B37" s="71"/>
      <c r="C37" s="68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18">
        <f t="shared" si="0"/>
        <v>0</v>
      </c>
      <c r="P37" s="26">
        <f t="shared" si="1"/>
        <v>0</v>
      </c>
      <c r="Q37" s="27"/>
      <c r="R37" s="24" t="str">
        <f t="shared" si="2"/>
        <v>низкий</v>
      </c>
      <c r="S37" s="10"/>
      <c r="T37" s="10"/>
      <c r="U37" s="10"/>
    </row>
    <row r="38" spans="1:21" ht="15">
      <c r="A38" s="24">
        <v>30</v>
      </c>
      <c r="B38" s="7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18">
        <f t="shared" si="0"/>
        <v>0</v>
      </c>
      <c r="P38" s="26">
        <f t="shared" si="1"/>
        <v>0</v>
      </c>
      <c r="Q38" s="27"/>
      <c r="R38" s="24" t="str">
        <f t="shared" si="2"/>
        <v>низкий</v>
      </c>
      <c r="S38" s="10"/>
      <c r="T38" s="10"/>
      <c r="U38" s="10"/>
    </row>
    <row r="39" spans="1:21" ht="15">
      <c r="A39" s="24">
        <v>31</v>
      </c>
      <c r="B39" s="28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18">
        <f t="shared" si="0"/>
        <v>0</v>
      </c>
      <c r="P39" s="26">
        <f t="shared" si="1"/>
        <v>0</v>
      </c>
      <c r="Q39" s="27"/>
      <c r="R39" s="24" t="str">
        <f t="shared" si="2"/>
        <v>низкий</v>
      </c>
      <c r="S39" s="10"/>
      <c r="T39" s="10"/>
      <c r="U39" s="10"/>
    </row>
    <row r="40" spans="1:21" ht="15">
      <c r="A40" s="24">
        <v>32</v>
      </c>
      <c r="B40" s="28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18">
        <f t="shared" si="0"/>
        <v>0</v>
      </c>
      <c r="P40" s="26">
        <f t="shared" si="1"/>
        <v>0</v>
      </c>
      <c r="Q40" s="27"/>
      <c r="R40" s="24" t="str">
        <f t="shared" si="2"/>
        <v>низкий</v>
      </c>
      <c r="S40" s="10"/>
      <c r="T40" s="10"/>
      <c r="U40" s="10"/>
    </row>
    <row r="41" spans="1:21" ht="15">
      <c r="A41" s="24">
        <v>33</v>
      </c>
      <c r="B41" s="28"/>
      <c r="C41" s="25"/>
      <c r="D41" s="25"/>
      <c r="E41" s="25"/>
      <c r="F41" s="25"/>
      <c r="G41" s="25"/>
      <c r="H41" s="25"/>
      <c r="I41" s="31"/>
      <c r="J41" s="31"/>
      <c r="K41" s="31"/>
      <c r="L41" s="31"/>
      <c r="M41" s="31"/>
      <c r="N41" s="25"/>
      <c r="O41" s="18">
        <f t="shared" si="0"/>
        <v>0</v>
      </c>
      <c r="P41" s="26">
        <f t="shared" si="1"/>
        <v>0</v>
      </c>
      <c r="Q41" s="27"/>
      <c r="R41" s="24" t="str">
        <f t="shared" si="2"/>
        <v>низкий</v>
      </c>
      <c r="S41" s="10"/>
    </row>
    <row r="42" spans="1:21">
      <c r="A42" s="24"/>
      <c r="B42" s="35"/>
      <c r="C42" s="25"/>
      <c r="D42" s="25"/>
      <c r="E42" s="25"/>
      <c r="F42" s="25"/>
      <c r="G42" s="25"/>
      <c r="H42" s="25"/>
      <c r="I42" s="31"/>
      <c r="J42" s="31"/>
      <c r="K42" s="31"/>
      <c r="L42" s="31"/>
      <c r="M42" s="31"/>
      <c r="N42" s="25"/>
      <c r="O42" s="18"/>
      <c r="P42" s="31"/>
      <c r="Q42" s="24" t="s">
        <v>15</v>
      </c>
      <c r="R42" s="24"/>
      <c r="S42" s="10"/>
    </row>
    <row r="43" spans="1:21">
      <c r="A43" s="24"/>
      <c r="B43" s="36" t="s">
        <v>16</v>
      </c>
      <c r="C43" s="36">
        <f>COUNTIF(C9:C41,C8)</f>
        <v>0</v>
      </c>
      <c r="D43" s="36">
        <f t="shared" ref="D43:N43" si="3">COUNTIF(D9:D41,D8)</f>
        <v>0</v>
      </c>
      <c r="E43" s="36">
        <f t="shared" si="3"/>
        <v>0</v>
      </c>
      <c r="F43" s="36">
        <f t="shared" si="3"/>
        <v>0</v>
      </c>
      <c r="G43" s="36">
        <f t="shared" si="3"/>
        <v>0</v>
      </c>
      <c r="H43" s="36">
        <f t="shared" si="3"/>
        <v>0</v>
      </c>
      <c r="I43" s="36">
        <f t="shared" si="3"/>
        <v>0</v>
      </c>
      <c r="J43" s="36">
        <f t="shared" si="3"/>
        <v>0</v>
      </c>
      <c r="K43" s="36">
        <f t="shared" si="3"/>
        <v>0</v>
      </c>
      <c r="L43" s="36">
        <f t="shared" si="3"/>
        <v>0</v>
      </c>
      <c r="M43" s="36">
        <f t="shared" si="3"/>
        <v>0</v>
      </c>
      <c r="N43" s="36">
        <f t="shared" si="3"/>
        <v>0</v>
      </c>
      <c r="O43" s="36"/>
      <c r="P43" s="37" t="s">
        <v>17</v>
      </c>
      <c r="Q43" s="24">
        <f>COUNTIF(Q9:Q41,5)</f>
        <v>0</v>
      </c>
      <c r="R43" s="24"/>
      <c r="S43" s="10"/>
    </row>
    <row r="44" spans="1:21">
      <c r="A44" s="24"/>
      <c r="B44" s="38" t="s">
        <v>18</v>
      </c>
      <c r="C44" s="36">
        <f>$P$4-C43-C45</f>
        <v>1</v>
      </c>
      <c r="D44" s="36">
        <f t="shared" ref="D44:N44" si="4">$P$4-D43-D45</f>
        <v>1</v>
      </c>
      <c r="E44" s="36">
        <f t="shared" si="4"/>
        <v>1</v>
      </c>
      <c r="F44" s="36">
        <f t="shared" si="4"/>
        <v>1</v>
      </c>
      <c r="G44" s="36">
        <f t="shared" si="4"/>
        <v>1</v>
      </c>
      <c r="H44" s="36">
        <f t="shared" si="4"/>
        <v>1</v>
      </c>
      <c r="I44" s="36">
        <f t="shared" si="4"/>
        <v>1</v>
      </c>
      <c r="J44" s="36">
        <f t="shared" si="4"/>
        <v>1</v>
      </c>
      <c r="K44" s="36">
        <f t="shared" si="4"/>
        <v>1</v>
      </c>
      <c r="L44" s="36">
        <f t="shared" si="4"/>
        <v>1</v>
      </c>
      <c r="M44" s="36">
        <f t="shared" si="4"/>
        <v>1</v>
      </c>
      <c r="N44" s="36">
        <f t="shared" si="4"/>
        <v>1</v>
      </c>
      <c r="O44" s="36"/>
      <c r="P44" s="37" t="s">
        <v>19</v>
      </c>
      <c r="Q44" s="24">
        <f>COUNTIF(Q9:Q41,4)</f>
        <v>1</v>
      </c>
      <c r="R44" s="24"/>
      <c r="S44" s="10"/>
    </row>
    <row r="45" spans="1:21">
      <c r="A45" s="24"/>
      <c r="B45" s="38" t="s">
        <v>20</v>
      </c>
      <c r="C45" s="36">
        <f>COUNTIF(C9:C41,0)</f>
        <v>0</v>
      </c>
      <c r="D45" s="36">
        <f t="shared" ref="D45:N45" si="5">COUNTIF(D9:D41,0)</f>
        <v>0</v>
      </c>
      <c r="E45" s="36">
        <f t="shared" si="5"/>
        <v>0</v>
      </c>
      <c r="F45" s="36">
        <f t="shared" si="5"/>
        <v>0</v>
      </c>
      <c r="G45" s="36">
        <f t="shared" si="5"/>
        <v>0</v>
      </c>
      <c r="H45" s="36">
        <f t="shared" si="5"/>
        <v>0</v>
      </c>
      <c r="I45" s="36">
        <f t="shared" si="5"/>
        <v>0</v>
      </c>
      <c r="J45" s="36">
        <f t="shared" si="5"/>
        <v>0</v>
      </c>
      <c r="K45" s="36">
        <f t="shared" si="5"/>
        <v>0</v>
      </c>
      <c r="L45" s="36">
        <f t="shared" si="5"/>
        <v>0</v>
      </c>
      <c r="M45" s="36">
        <f t="shared" si="5"/>
        <v>0</v>
      </c>
      <c r="N45" s="36">
        <f t="shared" si="5"/>
        <v>0</v>
      </c>
      <c r="O45" s="36"/>
      <c r="P45" s="37" t="s">
        <v>21</v>
      </c>
      <c r="Q45" s="24">
        <f>COUNTIF(Q9:Q41,3)</f>
        <v>0</v>
      </c>
      <c r="R45" s="24"/>
    </row>
    <row r="46" spans="1:21">
      <c r="A46" s="24"/>
      <c r="B46" s="39" t="s">
        <v>22</v>
      </c>
      <c r="C46" s="40">
        <f>(C43+C44)/$P$4</f>
        <v>1</v>
      </c>
      <c r="D46" s="40">
        <f t="shared" ref="D46:N46" si="6">(D43+D44)/$P$4</f>
        <v>1</v>
      </c>
      <c r="E46" s="40">
        <f t="shared" si="6"/>
        <v>1</v>
      </c>
      <c r="F46" s="40">
        <f t="shared" si="6"/>
        <v>1</v>
      </c>
      <c r="G46" s="40">
        <f t="shared" si="6"/>
        <v>1</v>
      </c>
      <c r="H46" s="40">
        <f t="shared" si="6"/>
        <v>1</v>
      </c>
      <c r="I46" s="40">
        <f t="shared" si="6"/>
        <v>1</v>
      </c>
      <c r="J46" s="40">
        <f t="shared" si="6"/>
        <v>1</v>
      </c>
      <c r="K46" s="40">
        <f t="shared" si="6"/>
        <v>1</v>
      </c>
      <c r="L46" s="40">
        <f t="shared" si="6"/>
        <v>1</v>
      </c>
      <c r="M46" s="40">
        <f t="shared" si="6"/>
        <v>1</v>
      </c>
      <c r="N46" s="40">
        <f t="shared" si="6"/>
        <v>1</v>
      </c>
      <c r="O46" s="41"/>
      <c r="P46" s="37" t="s">
        <v>23</v>
      </c>
      <c r="Q46" s="24">
        <f>COUNTIF(Q9:Q41,2)</f>
        <v>0</v>
      </c>
      <c r="R46" s="24"/>
    </row>
    <row r="47" spans="1:21">
      <c r="P47" s="24" t="s">
        <v>24</v>
      </c>
      <c r="Q47" s="24">
        <f>COUNTIF(Q9:Q41,1)</f>
        <v>0</v>
      </c>
      <c r="R47" s="24"/>
    </row>
    <row r="48" spans="1:21">
      <c r="B48" s="39" t="s">
        <v>25</v>
      </c>
      <c r="C48" s="5">
        <f>(P4-Q46-Q47)/P4</f>
        <v>1</v>
      </c>
    </row>
    <row r="49" spans="2:18">
      <c r="B49" s="39" t="s">
        <v>26</v>
      </c>
      <c r="C49" s="5">
        <f>(Q43+Q44)/P4</f>
        <v>1</v>
      </c>
    </row>
    <row r="51" spans="2:18">
      <c r="B51" s="42" t="s">
        <v>27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10"/>
      <c r="P51" s="43" t="s">
        <v>28</v>
      </c>
      <c r="Q51" s="44">
        <v>0.9</v>
      </c>
      <c r="R51" s="1" t="s">
        <v>29</v>
      </c>
    </row>
    <row r="52" spans="2:18">
      <c r="B52" s="8"/>
      <c r="C52" s="7">
        <v>1</v>
      </c>
      <c r="D52" s="7">
        <v>2</v>
      </c>
      <c r="E52" s="7">
        <v>3</v>
      </c>
      <c r="F52" s="7">
        <v>4</v>
      </c>
      <c r="G52" s="7">
        <v>5</v>
      </c>
      <c r="H52" s="7">
        <v>6</v>
      </c>
      <c r="I52" s="7">
        <v>7</v>
      </c>
      <c r="J52" s="7">
        <v>8</v>
      </c>
      <c r="K52" s="7">
        <v>9</v>
      </c>
      <c r="L52" s="7">
        <v>10</v>
      </c>
      <c r="M52" s="45"/>
      <c r="N52" s="45"/>
      <c r="O52" s="46"/>
      <c r="P52" s="47" t="s">
        <v>28</v>
      </c>
      <c r="Q52" s="44">
        <v>0.7</v>
      </c>
      <c r="R52" s="1" t="s">
        <v>30</v>
      </c>
    </row>
    <row r="53" spans="2:18">
      <c r="B53" s="24" t="s">
        <v>31</v>
      </c>
      <c r="C53" s="24">
        <f>C44+C45</f>
        <v>1</v>
      </c>
      <c r="D53" s="24">
        <f t="shared" ref="D53:L53" si="7">D44+D45</f>
        <v>1</v>
      </c>
      <c r="E53" s="24">
        <f t="shared" si="7"/>
        <v>1</v>
      </c>
      <c r="F53" s="24">
        <f t="shared" si="7"/>
        <v>1</v>
      </c>
      <c r="G53" s="24">
        <f t="shared" si="7"/>
        <v>1</v>
      </c>
      <c r="H53" s="24">
        <f t="shared" si="7"/>
        <v>1</v>
      </c>
      <c r="I53" s="24">
        <f t="shared" si="7"/>
        <v>1</v>
      </c>
      <c r="J53" s="24">
        <f t="shared" si="7"/>
        <v>1</v>
      </c>
      <c r="K53" s="24">
        <f t="shared" si="7"/>
        <v>1</v>
      </c>
      <c r="L53" s="24">
        <f t="shared" si="7"/>
        <v>1</v>
      </c>
      <c r="M53" s="48"/>
      <c r="N53" s="48"/>
      <c r="O53" s="49"/>
      <c r="P53" s="50" t="s">
        <v>28</v>
      </c>
      <c r="Q53" s="44">
        <v>0.4</v>
      </c>
      <c r="R53" s="1" t="s">
        <v>32</v>
      </c>
    </row>
    <row r="54" spans="2:18">
      <c r="B54" s="24" t="s">
        <v>10</v>
      </c>
      <c r="C54" s="51">
        <f>C53/$P$4</f>
        <v>1</v>
      </c>
      <c r="D54" s="51">
        <f t="shared" ref="D54:L54" si="8">D53/$P$4</f>
        <v>1</v>
      </c>
      <c r="E54" s="51">
        <f t="shared" si="8"/>
        <v>1</v>
      </c>
      <c r="F54" s="51">
        <f t="shared" si="8"/>
        <v>1</v>
      </c>
      <c r="G54" s="51">
        <f t="shared" si="8"/>
        <v>1</v>
      </c>
      <c r="H54" s="51">
        <f t="shared" si="8"/>
        <v>1</v>
      </c>
      <c r="I54" s="51">
        <f t="shared" si="8"/>
        <v>1</v>
      </c>
      <c r="J54" s="51">
        <f t="shared" si="8"/>
        <v>1</v>
      </c>
      <c r="K54" s="51">
        <f t="shared" si="8"/>
        <v>1</v>
      </c>
      <c r="L54" s="51">
        <f t="shared" si="8"/>
        <v>1</v>
      </c>
      <c r="M54" s="52"/>
      <c r="N54" s="52"/>
      <c r="O54" s="49"/>
      <c r="P54" s="50" t="s">
        <v>33</v>
      </c>
      <c r="Q54" s="44">
        <v>0.4</v>
      </c>
      <c r="R54" s="1" t="s">
        <v>34</v>
      </c>
    </row>
    <row r="55" spans="2:18">
      <c r="O55" s="10"/>
      <c r="P55" s="53"/>
      <c r="Q55" s="44"/>
    </row>
    <row r="56" spans="2:18">
      <c r="B56" s="54" t="s">
        <v>35</v>
      </c>
      <c r="C56" s="54"/>
      <c r="D56" s="54"/>
      <c r="E56" s="54"/>
      <c r="F56" s="54"/>
      <c r="G56" s="54"/>
    </row>
    <row r="57" spans="2:18">
      <c r="B57" s="55"/>
      <c r="C57" s="56"/>
      <c r="D57" s="56"/>
      <c r="E57" s="56"/>
      <c r="F57" s="56"/>
      <c r="G57" s="56"/>
      <c r="H57" s="56"/>
      <c r="I57" s="56"/>
      <c r="J57" s="56"/>
      <c r="K57" s="56"/>
      <c r="L57" s="57"/>
      <c r="M57" s="46"/>
      <c r="N57" s="10"/>
    </row>
    <row r="58" spans="2:18">
      <c r="B58" s="46"/>
      <c r="C58" s="10"/>
      <c r="D58" s="10"/>
      <c r="E58" s="10"/>
      <c r="F58" s="10"/>
      <c r="G58" s="10"/>
      <c r="H58" s="10"/>
      <c r="I58" s="10"/>
      <c r="J58" s="10"/>
      <c r="K58" s="10"/>
      <c r="L58" s="58"/>
      <c r="M58" s="46"/>
      <c r="N58" s="10"/>
    </row>
    <row r="59" spans="2:18">
      <c r="B59" s="46"/>
      <c r="C59" s="10"/>
      <c r="D59" s="10"/>
      <c r="E59" s="10"/>
      <c r="F59" s="10"/>
      <c r="G59" s="10"/>
      <c r="H59" s="10"/>
      <c r="I59" s="10"/>
      <c r="J59" s="10"/>
      <c r="K59" s="10"/>
      <c r="L59" s="58"/>
      <c r="M59" s="46"/>
      <c r="N59" s="10"/>
    </row>
    <row r="60" spans="2:18">
      <c r="B60" s="46"/>
      <c r="C60" s="10"/>
      <c r="D60" s="10"/>
      <c r="E60" s="10"/>
      <c r="F60" s="10"/>
      <c r="G60" s="10"/>
      <c r="H60" s="10"/>
      <c r="I60" s="10"/>
      <c r="J60" s="10"/>
      <c r="K60" s="10"/>
      <c r="L60" s="58"/>
      <c r="M60" s="46"/>
      <c r="N60" s="10"/>
    </row>
    <row r="61" spans="2:18">
      <c r="B61" s="46"/>
      <c r="C61" s="10"/>
      <c r="D61" s="10"/>
      <c r="E61" s="10"/>
      <c r="F61" s="10"/>
      <c r="G61" s="10"/>
      <c r="H61" s="10"/>
      <c r="I61" s="10"/>
      <c r="J61" s="10"/>
      <c r="K61" s="10"/>
      <c r="L61" s="58"/>
      <c r="M61" s="46"/>
      <c r="N61" s="10"/>
    </row>
    <row r="62" spans="2:18">
      <c r="B62" s="46"/>
      <c r="C62" s="10"/>
      <c r="D62" s="10"/>
      <c r="E62" s="10"/>
      <c r="F62" s="10"/>
      <c r="G62" s="10"/>
      <c r="H62" s="10"/>
      <c r="I62" s="10"/>
      <c r="J62" s="10"/>
      <c r="K62" s="10"/>
      <c r="L62" s="58"/>
      <c r="M62" s="46"/>
      <c r="N62" s="10"/>
    </row>
    <row r="63" spans="2:18">
      <c r="B63" s="46"/>
      <c r="C63" s="10"/>
      <c r="D63" s="10"/>
      <c r="E63" s="10"/>
      <c r="F63" s="10"/>
      <c r="G63" s="10"/>
      <c r="H63" s="10"/>
      <c r="I63" s="10"/>
      <c r="J63" s="10"/>
      <c r="K63" s="10"/>
      <c r="L63" s="58"/>
      <c r="M63" s="46"/>
      <c r="N63" s="10"/>
    </row>
    <row r="64" spans="2:18">
      <c r="B64" s="46"/>
      <c r="C64" s="10"/>
      <c r="D64" s="10"/>
      <c r="E64" s="10"/>
      <c r="F64" s="10"/>
      <c r="G64" s="10"/>
      <c r="H64" s="10"/>
      <c r="I64" s="10"/>
      <c r="J64" s="10"/>
      <c r="K64" s="10"/>
      <c r="L64" s="58"/>
      <c r="M64" s="46"/>
      <c r="N64" s="10"/>
    </row>
    <row r="65" spans="2:14"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61"/>
      <c r="M65" s="46"/>
      <c r="N65" s="10"/>
    </row>
    <row r="68" spans="2:14">
      <c r="B68" s="1" t="s">
        <v>36</v>
      </c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A68"/>
  <sheetViews>
    <sheetView topLeftCell="A30" zoomScaleNormal="100" workbookViewId="0">
      <selection activeCell="R42" sqref="R42"/>
    </sheetView>
  </sheetViews>
  <sheetFormatPr defaultColWidth="8.85546875" defaultRowHeight="12.75"/>
  <cols>
    <col min="1" max="1" width="4.28515625" style="1" customWidth="1"/>
    <col min="2" max="2" width="23.85546875" style="1" customWidth="1"/>
    <col min="3" max="14" width="6.7109375" style="1" customWidth="1"/>
    <col min="15" max="15" width="9.42578125" style="1" customWidth="1"/>
    <col min="16" max="16" width="10.85546875" style="1" customWidth="1"/>
    <col min="17" max="17" width="8.140625" style="1" customWidth="1"/>
    <col min="18" max="18" width="15.28515625" style="1" customWidth="1"/>
    <col min="19" max="19" width="5.5703125" style="1" customWidth="1"/>
    <col min="20" max="20" width="4.5703125" style="1" customWidth="1"/>
    <col min="21" max="21" width="6.85546875" style="1" customWidth="1"/>
    <col min="22" max="16384" width="8.85546875" style="1"/>
  </cols>
  <sheetData>
    <row r="1" spans="1:21">
      <c r="D1" s="2" t="s">
        <v>0</v>
      </c>
      <c r="E1" s="2"/>
      <c r="F1" s="2"/>
      <c r="G1" s="2"/>
      <c r="H1" s="2"/>
      <c r="N1" s="2"/>
      <c r="O1" s="2"/>
      <c r="P1" s="2"/>
    </row>
    <row r="2" spans="1:21">
      <c r="B2" s="2" t="s">
        <v>1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2</v>
      </c>
      <c r="P2" s="4">
        <v>27</v>
      </c>
      <c r="R2" s="2"/>
      <c r="T2" s="2"/>
      <c r="U2" s="2"/>
    </row>
    <row r="3" spans="1:21">
      <c r="B3" s="2" t="s">
        <v>3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1">
      <c r="B4" s="2" t="s">
        <v>4</v>
      </c>
      <c r="C4" s="3" t="s">
        <v>45</v>
      </c>
      <c r="O4" s="2" t="s">
        <v>5</v>
      </c>
      <c r="P4" s="2">
        <f>Q43+Q44+Q45+Q46+Q47</f>
        <v>1</v>
      </c>
      <c r="Q4" s="5">
        <f>P4/P2</f>
        <v>3.7037037037037035E-2</v>
      </c>
    </row>
    <row r="5" spans="1:21">
      <c r="B5" s="2" t="s">
        <v>6</v>
      </c>
      <c r="C5" s="3"/>
      <c r="D5" s="2"/>
      <c r="E5" s="2"/>
      <c r="F5" s="2"/>
      <c r="G5" s="2"/>
      <c r="H5" s="2"/>
    </row>
    <row r="6" spans="1:21">
      <c r="A6" s="1" t="s">
        <v>7</v>
      </c>
      <c r="B6" s="6" t="s">
        <v>8</v>
      </c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/>
      <c r="N6" s="7"/>
      <c r="O6" s="8" t="s">
        <v>9</v>
      </c>
      <c r="P6" s="7" t="s">
        <v>10</v>
      </c>
      <c r="Q6" s="8" t="s">
        <v>11</v>
      </c>
      <c r="R6" s="8" t="s">
        <v>12</v>
      </c>
      <c r="S6" s="9"/>
      <c r="T6" s="9"/>
      <c r="U6" s="10"/>
    </row>
    <row r="7" spans="1:21" s="11" customFormat="1" ht="107.25" customHeight="1">
      <c r="B7" s="12" t="s">
        <v>13</v>
      </c>
      <c r="C7" s="13"/>
      <c r="D7" s="14"/>
      <c r="E7" s="15"/>
      <c r="F7" s="16"/>
      <c r="G7" s="14"/>
      <c r="H7" s="14"/>
      <c r="I7" s="14"/>
      <c r="J7" s="17"/>
      <c r="K7" s="17"/>
      <c r="L7" s="17"/>
      <c r="M7" s="17"/>
      <c r="N7" s="17"/>
      <c r="O7" s="18"/>
      <c r="P7" s="18"/>
      <c r="Q7" s="19"/>
      <c r="R7" s="19"/>
      <c r="S7" s="20"/>
      <c r="T7" s="21"/>
      <c r="U7" s="20"/>
    </row>
    <row r="8" spans="1:21" s="11" customFormat="1" ht="19.5" customHeight="1">
      <c r="B8" s="22" t="s">
        <v>14</v>
      </c>
      <c r="C8" s="23">
        <v>1</v>
      </c>
      <c r="D8" s="23">
        <v>1</v>
      </c>
      <c r="E8" s="23">
        <v>1</v>
      </c>
      <c r="F8" s="23">
        <v>1</v>
      </c>
      <c r="G8" s="23">
        <v>1</v>
      </c>
      <c r="H8" s="23">
        <v>1</v>
      </c>
      <c r="I8" s="23">
        <v>1</v>
      </c>
      <c r="J8" s="23">
        <v>1</v>
      </c>
      <c r="K8" s="23">
        <v>1</v>
      </c>
      <c r="L8" s="23">
        <v>1</v>
      </c>
      <c r="M8" s="23"/>
      <c r="N8" s="23"/>
      <c r="O8" s="18">
        <f>SUM(C8:N8)</f>
        <v>10</v>
      </c>
      <c r="P8" s="18"/>
      <c r="Q8" s="19"/>
      <c r="R8" s="19"/>
      <c r="S8" s="20"/>
      <c r="T8" s="21"/>
      <c r="U8" s="20"/>
    </row>
    <row r="9" spans="1:21">
      <c r="A9" s="52">
        <v>1</v>
      </c>
      <c r="B9" s="72" t="s">
        <v>424</v>
      </c>
      <c r="C9" s="6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18">
        <f t="shared" ref="O9:O41" si="0">SUM(C9:N9)</f>
        <v>0</v>
      </c>
      <c r="P9" s="26">
        <f>O9/$O$8</f>
        <v>0</v>
      </c>
      <c r="Q9" s="27">
        <v>4</v>
      </c>
      <c r="R9" s="24" t="str">
        <f>IF(P9&gt;=$Q$51,"высокий",IF(AND(P9&lt;$Q$51,P9&gt;=$Q$52),"повышенный",IF(AND(P9&lt;$Q$52,P9&gt;=$Q$53),"базовый",IF(P9&lt;$Q$54,"низкий"))))</f>
        <v>низкий</v>
      </c>
      <c r="S9" s="62"/>
      <c r="T9" s="62"/>
      <c r="U9" s="62"/>
    </row>
    <row r="10" spans="1:21">
      <c r="A10" s="52">
        <v>2</v>
      </c>
      <c r="B10" s="73" t="s">
        <v>425</v>
      </c>
      <c r="C10" s="6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18">
        <f t="shared" si="0"/>
        <v>0</v>
      </c>
      <c r="P10" s="26">
        <f t="shared" ref="P10:P41" si="1">O10/$O$8</f>
        <v>0</v>
      </c>
      <c r="Q10" s="27"/>
      <c r="R10" s="24" t="str">
        <f t="shared" ref="R10:R41" si="2">IF(P10&gt;=$Q$51,"высокий",IF(AND(P10&lt;$Q$51,P10&gt;=$Q$52),"повышенный",IF(AND(P10&lt;$Q$52,P10&gt;=$Q$53),"базовый",IF(P10&lt;$Q$54,"низкий"))))</f>
        <v>низкий</v>
      </c>
      <c r="S10" s="62"/>
      <c r="T10" s="62"/>
      <c r="U10" s="62"/>
    </row>
    <row r="11" spans="1:21">
      <c r="A11" s="52">
        <v>3</v>
      </c>
      <c r="B11" s="73" t="s">
        <v>426</v>
      </c>
      <c r="C11" s="6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18">
        <f t="shared" si="0"/>
        <v>0</v>
      </c>
      <c r="P11" s="26">
        <f t="shared" si="1"/>
        <v>0</v>
      </c>
      <c r="Q11" s="27"/>
      <c r="R11" s="24" t="str">
        <f t="shared" si="2"/>
        <v>низкий</v>
      </c>
      <c r="S11" s="62"/>
      <c r="T11" s="62"/>
      <c r="U11" s="62"/>
    </row>
    <row r="12" spans="1:21">
      <c r="A12" s="52">
        <v>4</v>
      </c>
      <c r="B12" s="72" t="s">
        <v>427</v>
      </c>
      <c r="C12" s="6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18">
        <f t="shared" si="0"/>
        <v>0</v>
      </c>
      <c r="P12" s="26">
        <f t="shared" si="1"/>
        <v>0</v>
      </c>
      <c r="Q12" s="27"/>
      <c r="R12" s="24" t="str">
        <f t="shared" si="2"/>
        <v>низкий</v>
      </c>
      <c r="S12" s="62"/>
      <c r="T12" s="62"/>
      <c r="U12" s="62"/>
    </row>
    <row r="13" spans="1:21">
      <c r="A13" s="52">
        <v>5</v>
      </c>
      <c r="B13" s="72" t="s">
        <v>428</v>
      </c>
      <c r="C13" s="6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8">
        <f t="shared" si="0"/>
        <v>0</v>
      </c>
      <c r="P13" s="26">
        <f t="shared" si="1"/>
        <v>0</v>
      </c>
      <c r="Q13" s="27"/>
      <c r="R13" s="24" t="str">
        <f t="shared" si="2"/>
        <v>низкий</v>
      </c>
      <c r="S13" s="62"/>
      <c r="T13" s="62"/>
      <c r="U13" s="62"/>
    </row>
    <row r="14" spans="1:21">
      <c r="A14" s="52">
        <v>6</v>
      </c>
      <c r="B14" s="72" t="s">
        <v>429</v>
      </c>
      <c r="C14" s="6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18">
        <f t="shared" si="0"/>
        <v>0</v>
      </c>
      <c r="P14" s="26">
        <f t="shared" si="1"/>
        <v>0</v>
      </c>
      <c r="Q14" s="27"/>
      <c r="R14" s="24" t="str">
        <f t="shared" si="2"/>
        <v>низкий</v>
      </c>
      <c r="S14" s="62"/>
      <c r="T14" s="62"/>
      <c r="U14" s="62"/>
    </row>
    <row r="15" spans="1:21">
      <c r="A15" s="52">
        <v>7</v>
      </c>
      <c r="B15" s="72" t="s">
        <v>430</v>
      </c>
      <c r="C15" s="6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8">
        <f t="shared" si="0"/>
        <v>0</v>
      </c>
      <c r="P15" s="26">
        <f t="shared" si="1"/>
        <v>0</v>
      </c>
      <c r="Q15" s="27"/>
      <c r="R15" s="24" t="str">
        <f t="shared" si="2"/>
        <v>низкий</v>
      </c>
      <c r="S15" s="62"/>
      <c r="T15" s="62"/>
      <c r="U15" s="62"/>
    </row>
    <row r="16" spans="1:21">
      <c r="A16" s="52">
        <v>8</v>
      </c>
      <c r="B16" s="72" t="s">
        <v>431</v>
      </c>
      <c r="C16" s="6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8">
        <f t="shared" si="0"/>
        <v>0</v>
      </c>
      <c r="P16" s="26">
        <f t="shared" si="1"/>
        <v>0</v>
      </c>
      <c r="Q16" s="27"/>
      <c r="R16" s="24" t="str">
        <f t="shared" si="2"/>
        <v>низкий</v>
      </c>
      <c r="S16" s="62"/>
      <c r="T16" s="62"/>
      <c r="U16" s="62"/>
    </row>
    <row r="17" spans="1:27">
      <c r="A17" s="52">
        <v>9</v>
      </c>
      <c r="B17" s="24" t="s">
        <v>432</v>
      </c>
      <c r="C17" s="6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">
        <f t="shared" si="0"/>
        <v>0</v>
      </c>
      <c r="P17" s="26">
        <f t="shared" si="1"/>
        <v>0</v>
      </c>
      <c r="Q17" s="27"/>
      <c r="R17" s="24" t="str">
        <f t="shared" si="2"/>
        <v>низкий</v>
      </c>
      <c r="S17" s="62"/>
      <c r="T17" s="62"/>
      <c r="U17" s="62"/>
    </row>
    <row r="18" spans="1:27">
      <c r="A18" s="52">
        <v>10</v>
      </c>
      <c r="B18" s="73" t="s">
        <v>433</v>
      </c>
      <c r="C18" s="6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">
        <f t="shared" si="0"/>
        <v>0</v>
      </c>
      <c r="P18" s="26">
        <f t="shared" si="1"/>
        <v>0</v>
      </c>
      <c r="Q18" s="27"/>
      <c r="R18" s="24" t="str">
        <f t="shared" si="2"/>
        <v>низкий</v>
      </c>
      <c r="S18" s="62"/>
      <c r="T18" s="62"/>
      <c r="U18" s="62"/>
    </row>
    <row r="19" spans="1:27">
      <c r="A19" s="52">
        <v>11</v>
      </c>
      <c r="B19" s="72" t="s">
        <v>434</v>
      </c>
      <c r="C19" s="6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">
        <f t="shared" si="0"/>
        <v>0</v>
      </c>
      <c r="P19" s="26">
        <f t="shared" si="1"/>
        <v>0</v>
      </c>
      <c r="Q19" s="27"/>
      <c r="R19" s="24" t="str">
        <f t="shared" si="2"/>
        <v>низкий</v>
      </c>
      <c r="S19" s="62"/>
      <c r="T19" s="62"/>
      <c r="U19" s="62"/>
    </row>
    <row r="20" spans="1:27">
      <c r="A20" s="52">
        <v>12</v>
      </c>
      <c r="B20" s="73" t="s">
        <v>435</v>
      </c>
      <c r="C20" s="6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18">
        <f t="shared" si="0"/>
        <v>0</v>
      </c>
      <c r="P20" s="26">
        <f t="shared" si="1"/>
        <v>0</v>
      </c>
      <c r="Q20" s="27"/>
      <c r="R20" s="24" t="str">
        <f t="shared" si="2"/>
        <v>низкий</v>
      </c>
      <c r="S20" s="62"/>
      <c r="T20" s="62"/>
      <c r="U20" s="62"/>
    </row>
    <row r="21" spans="1:27">
      <c r="A21" s="52">
        <v>13</v>
      </c>
      <c r="B21" s="73" t="s">
        <v>436</v>
      </c>
      <c r="C21" s="6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18">
        <f t="shared" si="0"/>
        <v>0</v>
      </c>
      <c r="P21" s="26">
        <f t="shared" si="1"/>
        <v>0</v>
      </c>
      <c r="Q21" s="27"/>
      <c r="R21" s="24" t="str">
        <f t="shared" si="2"/>
        <v>низкий</v>
      </c>
      <c r="S21" s="62"/>
      <c r="T21" s="62"/>
      <c r="U21" s="62"/>
    </row>
    <row r="22" spans="1:27">
      <c r="A22" s="52">
        <v>14</v>
      </c>
      <c r="B22" s="73" t="s">
        <v>437</v>
      </c>
      <c r="C22" s="6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18">
        <f t="shared" si="0"/>
        <v>0</v>
      </c>
      <c r="P22" s="26">
        <f t="shared" si="1"/>
        <v>0</v>
      </c>
      <c r="Q22" s="27"/>
      <c r="R22" s="24" t="str">
        <f t="shared" si="2"/>
        <v>низкий</v>
      </c>
      <c r="S22" s="62"/>
      <c r="T22" s="62"/>
      <c r="U22" s="62"/>
    </row>
    <row r="23" spans="1:27">
      <c r="A23" s="52">
        <v>15</v>
      </c>
      <c r="B23" s="73" t="s">
        <v>438</v>
      </c>
      <c r="C23" s="6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18">
        <f t="shared" si="0"/>
        <v>0</v>
      </c>
      <c r="P23" s="26">
        <f t="shared" si="1"/>
        <v>0</v>
      </c>
      <c r="Q23" s="27"/>
      <c r="R23" s="24" t="str">
        <f t="shared" si="2"/>
        <v>низкий</v>
      </c>
      <c r="S23" s="62"/>
      <c r="T23" s="62"/>
      <c r="U23" s="62"/>
    </row>
    <row r="24" spans="1:27">
      <c r="A24" s="52">
        <v>16</v>
      </c>
      <c r="B24" s="73" t="s">
        <v>439</v>
      </c>
      <c r="C24" s="6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18">
        <f t="shared" si="0"/>
        <v>0</v>
      </c>
      <c r="P24" s="26">
        <f t="shared" si="1"/>
        <v>0</v>
      </c>
      <c r="Q24" s="27"/>
      <c r="R24" s="24" t="str">
        <f t="shared" si="2"/>
        <v>низкий</v>
      </c>
      <c r="S24" s="62"/>
      <c r="T24" s="62"/>
      <c r="U24" s="62"/>
    </row>
    <row r="25" spans="1:27">
      <c r="A25" s="52">
        <v>17</v>
      </c>
      <c r="B25" s="72" t="s">
        <v>359</v>
      </c>
      <c r="C25" s="6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18">
        <f t="shared" si="0"/>
        <v>0</v>
      </c>
      <c r="P25" s="26">
        <f t="shared" si="1"/>
        <v>0</v>
      </c>
      <c r="Q25" s="27"/>
      <c r="R25" s="24" t="str">
        <f t="shared" si="2"/>
        <v>низкий</v>
      </c>
      <c r="S25" s="62"/>
      <c r="T25" s="62"/>
      <c r="U25" s="62"/>
    </row>
    <row r="26" spans="1:27">
      <c r="A26" s="52">
        <v>18</v>
      </c>
      <c r="B26" s="72" t="s">
        <v>440</v>
      </c>
      <c r="C26" s="6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18">
        <f t="shared" si="0"/>
        <v>0</v>
      </c>
      <c r="P26" s="26">
        <f t="shared" si="1"/>
        <v>0</v>
      </c>
      <c r="Q26" s="27"/>
      <c r="R26" s="24" t="str">
        <f t="shared" si="2"/>
        <v>низкий</v>
      </c>
      <c r="S26" s="62"/>
      <c r="T26" s="62"/>
      <c r="U26" s="62"/>
    </row>
    <row r="27" spans="1:27">
      <c r="A27" s="52">
        <v>19</v>
      </c>
      <c r="B27" s="72" t="s">
        <v>43</v>
      </c>
      <c r="C27" s="6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18">
        <f t="shared" si="0"/>
        <v>0</v>
      </c>
      <c r="P27" s="26">
        <f t="shared" si="1"/>
        <v>0</v>
      </c>
      <c r="Q27" s="27"/>
      <c r="R27" s="24" t="str">
        <f t="shared" si="2"/>
        <v>низкий</v>
      </c>
      <c r="S27" s="62"/>
      <c r="T27" s="62"/>
      <c r="U27" s="62"/>
    </row>
    <row r="28" spans="1:27">
      <c r="A28" s="52">
        <v>20</v>
      </c>
      <c r="B28" s="73" t="s">
        <v>441</v>
      </c>
      <c r="C28" s="6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18">
        <f t="shared" si="0"/>
        <v>0</v>
      </c>
      <c r="P28" s="26">
        <f t="shared" si="1"/>
        <v>0</v>
      </c>
      <c r="Q28" s="27"/>
      <c r="R28" s="24" t="str">
        <f t="shared" si="2"/>
        <v>низкий</v>
      </c>
      <c r="S28" s="62"/>
      <c r="T28" s="62"/>
      <c r="U28" s="62"/>
    </row>
    <row r="29" spans="1:27">
      <c r="A29" s="52">
        <v>21</v>
      </c>
      <c r="B29" s="73" t="s">
        <v>442</v>
      </c>
      <c r="C29" s="67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8">
        <f t="shared" si="0"/>
        <v>0</v>
      </c>
      <c r="P29" s="26">
        <f t="shared" si="1"/>
        <v>0</v>
      </c>
      <c r="Q29" s="27"/>
      <c r="R29" s="24" t="str">
        <f t="shared" si="2"/>
        <v>низкий</v>
      </c>
      <c r="S29" s="62"/>
      <c r="T29" s="62"/>
      <c r="U29" s="62"/>
    </row>
    <row r="30" spans="1:27">
      <c r="A30" s="52">
        <v>22</v>
      </c>
      <c r="B30" s="73" t="s">
        <v>443</v>
      </c>
      <c r="C30" s="67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8">
        <f t="shared" si="0"/>
        <v>0</v>
      </c>
      <c r="P30" s="26">
        <f t="shared" si="1"/>
        <v>0</v>
      </c>
      <c r="Q30" s="27"/>
      <c r="R30" s="24" t="str">
        <f t="shared" si="2"/>
        <v>низкий</v>
      </c>
      <c r="S30" s="62"/>
      <c r="T30" s="62"/>
      <c r="U30" s="62"/>
    </row>
    <row r="31" spans="1:27">
      <c r="A31" s="52">
        <v>23</v>
      </c>
      <c r="B31" s="73" t="s">
        <v>444</v>
      </c>
      <c r="C31" s="6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8">
        <f t="shared" si="0"/>
        <v>0</v>
      </c>
      <c r="P31" s="26">
        <f t="shared" si="1"/>
        <v>0</v>
      </c>
      <c r="Q31" s="27"/>
      <c r="R31" s="24" t="str">
        <f t="shared" si="2"/>
        <v>низкий</v>
      </c>
      <c r="S31" s="62"/>
      <c r="T31" s="62"/>
      <c r="U31" s="62"/>
    </row>
    <row r="32" spans="1:27">
      <c r="A32" s="52">
        <v>24</v>
      </c>
      <c r="B32" s="73" t="s">
        <v>445</v>
      </c>
      <c r="C32" s="6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18">
        <f t="shared" si="0"/>
        <v>0</v>
      </c>
      <c r="P32" s="26">
        <f t="shared" si="1"/>
        <v>0</v>
      </c>
      <c r="Q32" s="27"/>
      <c r="R32" s="24" t="str">
        <f t="shared" si="2"/>
        <v>низкий</v>
      </c>
      <c r="S32" s="62"/>
      <c r="T32" s="62"/>
      <c r="U32" s="62"/>
      <c r="AA32" s="30"/>
    </row>
    <row r="33" spans="1:21">
      <c r="A33" s="52">
        <v>25</v>
      </c>
      <c r="B33" s="73" t="s">
        <v>446</v>
      </c>
      <c r="C33" s="6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18">
        <f t="shared" si="0"/>
        <v>0</v>
      </c>
      <c r="P33" s="26">
        <f t="shared" si="1"/>
        <v>0</v>
      </c>
      <c r="Q33" s="27"/>
      <c r="R33" s="24" t="str">
        <f t="shared" si="2"/>
        <v>низкий</v>
      </c>
      <c r="S33" s="62"/>
      <c r="T33" s="62"/>
      <c r="U33" s="62"/>
    </row>
    <row r="34" spans="1:21">
      <c r="A34" s="52">
        <v>26</v>
      </c>
      <c r="B34" s="73" t="s">
        <v>447</v>
      </c>
      <c r="C34" s="6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18">
        <f t="shared" si="0"/>
        <v>0</v>
      </c>
      <c r="P34" s="26">
        <f t="shared" si="1"/>
        <v>0</v>
      </c>
      <c r="Q34" s="27"/>
      <c r="R34" s="24" t="str">
        <f t="shared" si="2"/>
        <v>низкий</v>
      </c>
      <c r="S34" s="62"/>
      <c r="T34" s="62"/>
      <c r="U34" s="62"/>
    </row>
    <row r="35" spans="1:21">
      <c r="A35" s="52">
        <v>27</v>
      </c>
      <c r="B35" s="73" t="s">
        <v>448</v>
      </c>
      <c r="C35" s="68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18">
        <f t="shared" si="0"/>
        <v>0</v>
      </c>
      <c r="P35" s="26">
        <f t="shared" si="1"/>
        <v>0</v>
      </c>
      <c r="Q35" s="27"/>
      <c r="R35" s="24" t="str">
        <f t="shared" si="2"/>
        <v>низкий</v>
      </c>
      <c r="S35" s="63"/>
      <c r="T35" s="63"/>
      <c r="U35" s="64"/>
    </row>
    <row r="36" spans="1:21">
      <c r="A36" s="52">
        <v>28</v>
      </c>
      <c r="B36" s="71"/>
      <c r="C36" s="69"/>
      <c r="D36" s="33"/>
      <c r="E36" s="33"/>
      <c r="F36" s="33"/>
      <c r="G36" s="33"/>
      <c r="H36" s="34"/>
      <c r="I36" s="31"/>
      <c r="J36" s="31"/>
      <c r="K36" s="31"/>
      <c r="L36" s="31"/>
      <c r="M36" s="31"/>
      <c r="N36" s="34"/>
      <c r="O36" s="18">
        <f t="shared" si="0"/>
        <v>0</v>
      </c>
      <c r="P36" s="26">
        <f t="shared" si="1"/>
        <v>0</v>
      </c>
      <c r="Q36" s="27"/>
      <c r="R36" s="24" t="str">
        <f t="shared" si="2"/>
        <v>низкий</v>
      </c>
      <c r="S36" s="10"/>
      <c r="T36" s="10"/>
      <c r="U36" s="10"/>
    </row>
    <row r="37" spans="1:21">
      <c r="A37" s="52">
        <v>29</v>
      </c>
      <c r="B37" s="24"/>
      <c r="C37" s="68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18">
        <f t="shared" si="0"/>
        <v>0</v>
      </c>
      <c r="P37" s="26">
        <f t="shared" si="1"/>
        <v>0</v>
      </c>
      <c r="Q37" s="27"/>
      <c r="R37" s="24" t="str">
        <f t="shared" si="2"/>
        <v>низкий</v>
      </c>
      <c r="S37" s="10"/>
      <c r="T37" s="10"/>
      <c r="U37" s="10"/>
    </row>
    <row r="38" spans="1:21" ht="15">
      <c r="A38" s="24">
        <v>30</v>
      </c>
      <c r="B38" s="7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18">
        <f t="shared" si="0"/>
        <v>0</v>
      </c>
      <c r="P38" s="26">
        <f t="shared" si="1"/>
        <v>0</v>
      </c>
      <c r="Q38" s="27"/>
      <c r="R38" s="24" t="str">
        <f t="shared" si="2"/>
        <v>низкий</v>
      </c>
      <c r="S38" s="10"/>
      <c r="T38" s="10"/>
      <c r="U38" s="10"/>
    </row>
    <row r="39" spans="1:21" ht="15">
      <c r="A39" s="24">
        <v>31</v>
      </c>
      <c r="B39" s="28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18">
        <f t="shared" si="0"/>
        <v>0</v>
      </c>
      <c r="P39" s="26">
        <f t="shared" si="1"/>
        <v>0</v>
      </c>
      <c r="Q39" s="27"/>
      <c r="R39" s="24" t="str">
        <f t="shared" si="2"/>
        <v>низкий</v>
      </c>
      <c r="S39" s="10"/>
      <c r="T39" s="10"/>
      <c r="U39" s="10"/>
    </row>
    <row r="40" spans="1:21" ht="15">
      <c r="A40" s="24">
        <v>32</v>
      </c>
      <c r="B40" s="28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18">
        <f t="shared" si="0"/>
        <v>0</v>
      </c>
      <c r="P40" s="26">
        <f t="shared" si="1"/>
        <v>0</v>
      </c>
      <c r="Q40" s="27"/>
      <c r="R40" s="24" t="str">
        <f t="shared" si="2"/>
        <v>низкий</v>
      </c>
      <c r="S40" s="10"/>
      <c r="T40" s="10"/>
      <c r="U40" s="10"/>
    </row>
    <row r="41" spans="1:21" ht="15">
      <c r="A41" s="24">
        <v>33</v>
      </c>
      <c r="B41" s="28"/>
      <c r="C41" s="25"/>
      <c r="D41" s="25"/>
      <c r="E41" s="25"/>
      <c r="F41" s="25"/>
      <c r="G41" s="25"/>
      <c r="H41" s="25"/>
      <c r="I41" s="31"/>
      <c r="J41" s="31"/>
      <c r="K41" s="31"/>
      <c r="L41" s="31"/>
      <c r="M41" s="31"/>
      <c r="N41" s="25"/>
      <c r="O41" s="18">
        <f t="shared" si="0"/>
        <v>0</v>
      </c>
      <c r="P41" s="26">
        <f t="shared" si="1"/>
        <v>0</v>
      </c>
      <c r="Q41" s="27"/>
      <c r="R41" s="24" t="str">
        <f t="shared" si="2"/>
        <v>низкий</v>
      </c>
      <c r="S41" s="10"/>
    </row>
    <row r="42" spans="1:21">
      <c r="A42" s="24"/>
      <c r="B42" s="35"/>
      <c r="C42" s="25"/>
      <c r="D42" s="25"/>
      <c r="E42" s="25"/>
      <c r="F42" s="25"/>
      <c r="G42" s="25"/>
      <c r="H42" s="25"/>
      <c r="I42" s="31"/>
      <c r="J42" s="31"/>
      <c r="K42" s="31"/>
      <c r="L42" s="31"/>
      <c r="M42" s="31"/>
      <c r="N42" s="25"/>
      <c r="O42" s="18"/>
      <c r="P42" s="31"/>
      <c r="Q42" s="24" t="s">
        <v>15</v>
      </c>
      <c r="R42" s="24"/>
      <c r="S42" s="10"/>
    </row>
    <row r="43" spans="1:21">
      <c r="A43" s="24"/>
      <c r="B43" s="36" t="s">
        <v>16</v>
      </c>
      <c r="C43" s="36">
        <f>COUNTIF(C9:C41,C8)</f>
        <v>0</v>
      </c>
      <c r="D43" s="36">
        <f t="shared" ref="D43:N43" si="3">COUNTIF(D9:D41,D8)</f>
        <v>0</v>
      </c>
      <c r="E43" s="36">
        <f t="shared" si="3"/>
        <v>0</v>
      </c>
      <c r="F43" s="36">
        <f t="shared" si="3"/>
        <v>0</v>
      </c>
      <c r="G43" s="36">
        <f t="shared" si="3"/>
        <v>0</v>
      </c>
      <c r="H43" s="36">
        <f t="shared" si="3"/>
        <v>0</v>
      </c>
      <c r="I43" s="36">
        <f t="shared" si="3"/>
        <v>0</v>
      </c>
      <c r="J43" s="36">
        <f t="shared" si="3"/>
        <v>0</v>
      </c>
      <c r="K43" s="36">
        <f t="shared" si="3"/>
        <v>0</v>
      </c>
      <c r="L43" s="36">
        <f t="shared" si="3"/>
        <v>0</v>
      </c>
      <c r="M43" s="36">
        <f t="shared" si="3"/>
        <v>0</v>
      </c>
      <c r="N43" s="36">
        <f t="shared" si="3"/>
        <v>0</v>
      </c>
      <c r="O43" s="36"/>
      <c r="P43" s="37" t="s">
        <v>17</v>
      </c>
      <c r="Q43" s="24">
        <f>COUNTIF(Q9:Q41,5)</f>
        <v>0</v>
      </c>
      <c r="R43" s="24"/>
      <c r="S43" s="10"/>
    </row>
    <row r="44" spans="1:21">
      <c r="A44" s="24"/>
      <c r="B44" s="38" t="s">
        <v>18</v>
      </c>
      <c r="C44" s="36">
        <f>$P$4-C43-C45</f>
        <v>1</v>
      </c>
      <c r="D44" s="36">
        <f t="shared" ref="D44:N44" si="4">$P$4-D43-D45</f>
        <v>1</v>
      </c>
      <c r="E44" s="36">
        <f t="shared" si="4"/>
        <v>1</v>
      </c>
      <c r="F44" s="36">
        <f t="shared" si="4"/>
        <v>1</v>
      </c>
      <c r="G44" s="36">
        <f t="shared" si="4"/>
        <v>1</v>
      </c>
      <c r="H44" s="36">
        <f t="shared" si="4"/>
        <v>1</v>
      </c>
      <c r="I44" s="36">
        <f t="shared" si="4"/>
        <v>1</v>
      </c>
      <c r="J44" s="36">
        <f t="shared" si="4"/>
        <v>1</v>
      </c>
      <c r="K44" s="36">
        <f t="shared" si="4"/>
        <v>1</v>
      </c>
      <c r="L44" s="36">
        <f t="shared" si="4"/>
        <v>1</v>
      </c>
      <c r="M44" s="36">
        <f t="shared" si="4"/>
        <v>1</v>
      </c>
      <c r="N44" s="36">
        <f t="shared" si="4"/>
        <v>1</v>
      </c>
      <c r="O44" s="36"/>
      <c r="P44" s="37" t="s">
        <v>19</v>
      </c>
      <c r="Q44" s="24">
        <f>COUNTIF(Q9:Q41,4)</f>
        <v>1</v>
      </c>
      <c r="R44" s="24"/>
      <c r="S44" s="10"/>
    </row>
    <row r="45" spans="1:21">
      <c r="A45" s="24"/>
      <c r="B45" s="38" t="s">
        <v>20</v>
      </c>
      <c r="C45" s="36">
        <f>COUNTIF(C9:C41,0)</f>
        <v>0</v>
      </c>
      <c r="D45" s="36">
        <f t="shared" ref="D45:N45" si="5">COUNTIF(D9:D41,0)</f>
        <v>0</v>
      </c>
      <c r="E45" s="36">
        <f t="shared" si="5"/>
        <v>0</v>
      </c>
      <c r="F45" s="36">
        <f t="shared" si="5"/>
        <v>0</v>
      </c>
      <c r="G45" s="36">
        <f t="shared" si="5"/>
        <v>0</v>
      </c>
      <c r="H45" s="36">
        <f t="shared" si="5"/>
        <v>0</v>
      </c>
      <c r="I45" s="36">
        <f t="shared" si="5"/>
        <v>0</v>
      </c>
      <c r="J45" s="36">
        <f t="shared" si="5"/>
        <v>0</v>
      </c>
      <c r="K45" s="36">
        <f t="shared" si="5"/>
        <v>0</v>
      </c>
      <c r="L45" s="36">
        <f t="shared" si="5"/>
        <v>0</v>
      </c>
      <c r="M45" s="36">
        <f t="shared" si="5"/>
        <v>0</v>
      </c>
      <c r="N45" s="36">
        <f t="shared" si="5"/>
        <v>0</v>
      </c>
      <c r="O45" s="36"/>
      <c r="P45" s="37" t="s">
        <v>21</v>
      </c>
      <c r="Q45" s="24">
        <f>COUNTIF(Q9:Q41,3)</f>
        <v>0</v>
      </c>
      <c r="R45" s="24"/>
    </row>
    <row r="46" spans="1:21">
      <c r="A46" s="24"/>
      <c r="B46" s="39" t="s">
        <v>22</v>
      </c>
      <c r="C46" s="40">
        <f>(C43+C44)/$P$4</f>
        <v>1</v>
      </c>
      <c r="D46" s="40">
        <f t="shared" ref="D46:N46" si="6">(D43+D44)/$P$4</f>
        <v>1</v>
      </c>
      <c r="E46" s="40">
        <f t="shared" si="6"/>
        <v>1</v>
      </c>
      <c r="F46" s="40">
        <f t="shared" si="6"/>
        <v>1</v>
      </c>
      <c r="G46" s="40">
        <f t="shared" si="6"/>
        <v>1</v>
      </c>
      <c r="H46" s="40">
        <f t="shared" si="6"/>
        <v>1</v>
      </c>
      <c r="I46" s="40">
        <f t="shared" si="6"/>
        <v>1</v>
      </c>
      <c r="J46" s="40">
        <f t="shared" si="6"/>
        <v>1</v>
      </c>
      <c r="K46" s="40">
        <f t="shared" si="6"/>
        <v>1</v>
      </c>
      <c r="L46" s="40">
        <f t="shared" si="6"/>
        <v>1</v>
      </c>
      <c r="M46" s="40">
        <f t="shared" si="6"/>
        <v>1</v>
      </c>
      <c r="N46" s="40">
        <f t="shared" si="6"/>
        <v>1</v>
      </c>
      <c r="O46" s="41"/>
      <c r="P46" s="37" t="s">
        <v>23</v>
      </c>
      <c r="Q46" s="24">
        <f>COUNTIF(Q9:Q41,2)</f>
        <v>0</v>
      </c>
      <c r="R46" s="24"/>
    </row>
    <row r="47" spans="1:21">
      <c r="P47" s="24" t="s">
        <v>24</v>
      </c>
      <c r="Q47" s="24">
        <f>COUNTIF(Q9:Q41,1)</f>
        <v>0</v>
      </c>
      <c r="R47" s="24"/>
    </row>
    <row r="48" spans="1:21">
      <c r="B48" s="39" t="s">
        <v>25</v>
      </c>
      <c r="C48" s="5">
        <f>(P4-Q46-Q47)/P4</f>
        <v>1</v>
      </c>
    </row>
    <row r="49" spans="2:18">
      <c r="B49" s="39" t="s">
        <v>26</v>
      </c>
      <c r="C49" s="5">
        <f>(Q43+Q44)/P4</f>
        <v>1</v>
      </c>
    </row>
    <row r="51" spans="2:18">
      <c r="B51" s="42" t="s">
        <v>27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10"/>
      <c r="P51" s="43" t="s">
        <v>28</v>
      </c>
      <c r="Q51" s="44">
        <v>0.9</v>
      </c>
      <c r="R51" s="1" t="s">
        <v>29</v>
      </c>
    </row>
    <row r="52" spans="2:18">
      <c r="B52" s="8"/>
      <c r="C52" s="7">
        <v>1</v>
      </c>
      <c r="D52" s="7">
        <v>2</v>
      </c>
      <c r="E52" s="7">
        <v>3</v>
      </c>
      <c r="F52" s="7">
        <v>4</v>
      </c>
      <c r="G52" s="7">
        <v>5</v>
      </c>
      <c r="H52" s="7">
        <v>6</v>
      </c>
      <c r="I52" s="7">
        <v>7</v>
      </c>
      <c r="J52" s="7">
        <v>8</v>
      </c>
      <c r="K52" s="7">
        <v>9</v>
      </c>
      <c r="L52" s="7">
        <v>10</v>
      </c>
      <c r="M52" s="45"/>
      <c r="N52" s="45"/>
      <c r="O52" s="46"/>
      <c r="P52" s="47" t="s">
        <v>28</v>
      </c>
      <c r="Q52" s="44">
        <v>0.7</v>
      </c>
      <c r="R52" s="1" t="s">
        <v>30</v>
      </c>
    </row>
    <row r="53" spans="2:18">
      <c r="B53" s="24" t="s">
        <v>31</v>
      </c>
      <c r="C53" s="24">
        <f>C44+C45</f>
        <v>1</v>
      </c>
      <c r="D53" s="24">
        <f t="shared" ref="D53:L53" si="7">D44+D45</f>
        <v>1</v>
      </c>
      <c r="E53" s="24">
        <f t="shared" si="7"/>
        <v>1</v>
      </c>
      <c r="F53" s="24">
        <f t="shared" si="7"/>
        <v>1</v>
      </c>
      <c r="G53" s="24">
        <f t="shared" si="7"/>
        <v>1</v>
      </c>
      <c r="H53" s="24">
        <f t="shared" si="7"/>
        <v>1</v>
      </c>
      <c r="I53" s="24">
        <f t="shared" si="7"/>
        <v>1</v>
      </c>
      <c r="J53" s="24">
        <f t="shared" si="7"/>
        <v>1</v>
      </c>
      <c r="K53" s="24">
        <f t="shared" si="7"/>
        <v>1</v>
      </c>
      <c r="L53" s="24">
        <f t="shared" si="7"/>
        <v>1</v>
      </c>
      <c r="M53" s="48"/>
      <c r="N53" s="48"/>
      <c r="O53" s="49"/>
      <c r="P53" s="50" t="s">
        <v>28</v>
      </c>
      <c r="Q53" s="44">
        <v>0.4</v>
      </c>
      <c r="R53" s="1" t="s">
        <v>32</v>
      </c>
    </row>
    <row r="54" spans="2:18">
      <c r="B54" s="24" t="s">
        <v>10</v>
      </c>
      <c r="C54" s="51">
        <f>C53/$P$4</f>
        <v>1</v>
      </c>
      <c r="D54" s="51">
        <f t="shared" ref="D54:L54" si="8">D53/$P$4</f>
        <v>1</v>
      </c>
      <c r="E54" s="51">
        <f t="shared" si="8"/>
        <v>1</v>
      </c>
      <c r="F54" s="51">
        <f t="shared" si="8"/>
        <v>1</v>
      </c>
      <c r="G54" s="51">
        <f t="shared" si="8"/>
        <v>1</v>
      </c>
      <c r="H54" s="51">
        <f t="shared" si="8"/>
        <v>1</v>
      </c>
      <c r="I54" s="51">
        <f t="shared" si="8"/>
        <v>1</v>
      </c>
      <c r="J54" s="51">
        <f t="shared" si="8"/>
        <v>1</v>
      </c>
      <c r="K54" s="51">
        <f t="shared" si="8"/>
        <v>1</v>
      </c>
      <c r="L54" s="51">
        <f t="shared" si="8"/>
        <v>1</v>
      </c>
      <c r="M54" s="52"/>
      <c r="N54" s="52"/>
      <c r="O54" s="49"/>
      <c r="P54" s="50" t="s">
        <v>33</v>
      </c>
      <c r="Q54" s="44">
        <v>0.4</v>
      </c>
      <c r="R54" s="1" t="s">
        <v>34</v>
      </c>
    </row>
    <row r="55" spans="2:18">
      <c r="O55" s="10"/>
      <c r="P55" s="53"/>
      <c r="Q55" s="44"/>
    </row>
    <row r="56" spans="2:18">
      <c r="B56" s="54" t="s">
        <v>35</v>
      </c>
      <c r="C56" s="54"/>
      <c r="D56" s="54"/>
      <c r="E56" s="54"/>
      <c r="F56" s="54"/>
      <c r="G56" s="54"/>
    </row>
    <row r="57" spans="2:18">
      <c r="B57" s="55"/>
      <c r="C57" s="56"/>
      <c r="D57" s="56"/>
      <c r="E57" s="56"/>
      <c r="F57" s="56"/>
      <c r="G57" s="56"/>
      <c r="H57" s="56"/>
      <c r="I57" s="56"/>
      <c r="J57" s="56"/>
      <c r="K57" s="56"/>
      <c r="L57" s="57"/>
      <c r="M57" s="46"/>
      <c r="N57" s="10"/>
    </row>
    <row r="58" spans="2:18">
      <c r="B58" s="46"/>
      <c r="C58" s="10"/>
      <c r="D58" s="10"/>
      <c r="E58" s="10"/>
      <c r="F58" s="10"/>
      <c r="G58" s="10"/>
      <c r="H58" s="10"/>
      <c r="I58" s="10"/>
      <c r="J58" s="10"/>
      <c r="K58" s="10"/>
      <c r="L58" s="58"/>
      <c r="M58" s="46"/>
      <c r="N58" s="10"/>
    </row>
    <row r="59" spans="2:18">
      <c r="B59" s="46"/>
      <c r="C59" s="10"/>
      <c r="D59" s="10"/>
      <c r="E59" s="10"/>
      <c r="F59" s="10"/>
      <c r="G59" s="10"/>
      <c r="H59" s="10"/>
      <c r="I59" s="10"/>
      <c r="J59" s="10"/>
      <c r="K59" s="10"/>
      <c r="L59" s="58"/>
      <c r="M59" s="46"/>
      <c r="N59" s="10"/>
    </row>
    <row r="60" spans="2:18">
      <c r="B60" s="46"/>
      <c r="C60" s="10"/>
      <c r="D60" s="10"/>
      <c r="E60" s="10"/>
      <c r="F60" s="10"/>
      <c r="G60" s="10"/>
      <c r="H60" s="10"/>
      <c r="I60" s="10"/>
      <c r="J60" s="10"/>
      <c r="K60" s="10"/>
      <c r="L60" s="58"/>
      <c r="M60" s="46"/>
      <c r="N60" s="10"/>
    </row>
    <row r="61" spans="2:18">
      <c r="B61" s="46"/>
      <c r="C61" s="10"/>
      <c r="D61" s="10"/>
      <c r="E61" s="10"/>
      <c r="F61" s="10"/>
      <c r="G61" s="10"/>
      <c r="H61" s="10"/>
      <c r="I61" s="10"/>
      <c r="J61" s="10"/>
      <c r="K61" s="10"/>
      <c r="L61" s="58"/>
      <c r="M61" s="46"/>
      <c r="N61" s="10"/>
    </row>
    <row r="62" spans="2:18">
      <c r="B62" s="46"/>
      <c r="C62" s="10"/>
      <c r="D62" s="10"/>
      <c r="E62" s="10"/>
      <c r="F62" s="10"/>
      <c r="G62" s="10"/>
      <c r="H62" s="10"/>
      <c r="I62" s="10"/>
      <c r="J62" s="10"/>
      <c r="K62" s="10"/>
      <c r="L62" s="58"/>
      <c r="M62" s="46"/>
      <c r="N62" s="10"/>
    </row>
    <row r="63" spans="2:18">
      <c r="B63" s="46"/>
      <c r="C63" s="10"/>
      <c r="D63" s="10"/>
      <c r="E63" s="10"/>
      <c r="F63" s="10"/>
      <c r="G63" s="10"/>
      <c r="H63" s="10"/>
      <c r="I63" s="10"/>
      <c r="J63" s="10"/>
      <c r="K63" s="10"/>
      <c r="L63" s="58"/>
      <c r="M63" s="46"/>
      <c r="N63" s="10"/>
    </row>
    <row r="64" spans="2:18">
      <c r="B64" s="46"/>
      <c r="C64" s="10"/>
      <c r="D64" s="10"/>
      <c r="E64" s="10"/>
      <c r="F64" s="10"/>
      <c r="G64" s="10"/>
      <c r="H64" s="10"/>
      <c r="I64" s="10"/>
      <c r="J64" s="10"/>
      <c r="K64" s="10"/>
      <c r="L64" s="58"/>
      <c r="M64" s="46"/>
      <c r="N64" s="10"/>
    </row>
    <row r="65" spans="2:14"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61"/>
      <c r="M65" s="46"/>
      <c r="N65" s="10"/>
    </row>
    <row r="68" spans="2:14">
      <c r="B68" s="1" t="s">
        <v>36</v>
      </c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A68"/>
  <sheetViews>
    <sheetView topLeftCell="A23" zoomScaleNormal="100" workbookViewId="0">
      <selection activeCell="R42" sqref="R42"/>
    </sheetView>
  </sheetViews>
  <sheetFormatPr defaultColWidth="8.85546875" defaultRowHeight="12.75"/>
  <cols>
    <col min="1" max="1" width="4.28515625" style="1" customWidth="1"/>
    <col min="2" max="2" width="23.85546875" style="1" customWidth="1"/>
    <col min="3" max="14" width="6.7109375" style="1" customWidth="1"/>
    <col min="15" max="15" width="9.42578125" style="1" customWidth="1"/>
    <col min="16" max="16" width="10.85546875" style="1" customWidth="1"/>
    <col min="17" max="17" width="8.140625" style="1" customWidth="1"/>
    <col min="18" max="18" width="15.28515625" style="1" customWidth="1"/>
    <col min="19" max="19" width="5.5703125" style="1" customWidth="1"/>
    <col min="20" max="20" width="4.5703125" style="1" customWidth="1"/>
    <col min="21" max="21" width="6.85546875" style="1" customWidth="1"/>
    <col min="22" max="16384" width="8.85546875" style="1"/>
  </cols>
  <sheetData>
    <row r="1" spans="1:21">
      <c r="D1" s="2" t="s">
        <v>0</v>
      </c>
      <c r="E1" s="2"/>
      <c r="F1" s="2"/>
      <c r="G1" s="2"/>
      <c r="H1" s="2"/>
      <c r="N1" s="2"/>
      <c r="O1" s="2"/>
      <c r="P1" s="2"/>
    </row>
    <row r="2" spans="1:21">
      <c r="B2" s="2" t="s">
        <v>1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2</v>
      </c>
      <c r="P2" s="4">
        <v>27</v>
      </c>
      <c r="R2" s="2"/>
      <c r="T2" s="2"/>
      <c r="U2" s="2"/>
    </row>
    <row r="3" spans="1:21">
      <c r="B3" s="2" t="s">
        <v>3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1">
      <c r="B4" s="2" t="s">
        <v>4</v>
      </c>
      <c r="C4" s="3" t="s">
        <v>475</v>
      </c>
      <c r="O4" s="2" t="s">
        <v>5</v>
      </c>
      <c r="P4" s="2">
        <f>Q43+Q44+Q45+Q46+Q47</f>
        <v>1</v>
      </c>
      <c r="Q4" s="5">
        <f>P4/P2</f>
        <v>3.7037037037037035E-2</v>
      </c>
    </row>
    <row r="5" spans="1:21">
      <c r="B5" s="2" t="s">
        <v>6</v>
      </c>
      <c r="C5" s="3"/>
      <c r="D5" s="2"/>
      <c r="E5" s="2"/>
      <c r="F5" s="2"/>
      <c r="G5" s="2"/>
      <c r="H5" s="2"/>
    </row>
    <row r="6" spans="1:21">
      <c r="A6" s="1" t="s">
        <v>7</v>
      </c>
      <c r="B6" s="6" t="s">
        <v>8</v>
      </c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/>
      <c r="N6" s="7"/>
      <c r="O6" s="8" t="s">
        <v>9</v>
      </c>
      <c r="P6" s="7" t="s">
        <v>10</v>
      </c>
      <c r="Q6" s="8" t="s">
        <v>11</v>
      </c>
      <c r="R6" s="8" t="s">
        <v>12</v>
      </c>
      <c r="S6" s="9"/>
      <c r="T6" s="9"/>
      <c r="U6" s="10"/>
    </row>
    <row r="7" spans="1:21" s="11" customFormat="1" ht="107.25" customHeight="1">
      <c r="B7" s="12" t="s">
        <v>13</v>
      </c>
      <c r="C7" s="13"/>
      <c r="D7" s="14"/>
      <c r="E7" s="15"/>
      <c r="F7" s="16"/>
      <c r="G7" s="14"/>
      <c r="H7" s="14"/>
      <c r="I7" s="14"/>
      <c r="J7" s="17"/>
      <c r="K7" s="17"/>
      <c r="L7" s="17"/>
      <c r="M7" s="17"/>
      <c r="N7" s="17"/>
      <c r="O7" s="18"/>
      <c r="P7" s="18"/>
      <c r="Q7" s="19"/>
      <c r="R7" s="19"/>
      <c r="S7" s="20"/>
      <c r="T7" s="21"/>
      <c r="U7" s="20"/>
    </row>
    <row r="8" spans="1:21" s="11" customFormat="1" ht="19.5" customHeight="1">
      <c r="B8" s="22" t="s">
        <v>14</v>
      </c>
      <c r="C8" s="23">
        <v>1</v>
      </c>
      <c r="D8" s="23">
        <v>1</v>
      </c>
      <c r="E8" s="23">
        <v>1</v>
      </c>
      <c r="F8" s="23">
        <v>1</v>
      </c>
      <c r="G8" s="23">
        <v>1</v>
      </c>
      <c r="H8" s="23">
        <v>1</v>
      </c>
      <c r="I8" s="23">
        <v>1</v>
      </c>
      <c r="J8" s="23">
        <v>1</v>
      </c>
      <c r="K8" s="23">
        <v>1</v>
      </c>
      <c r="L8" s="23">
        <v>1</v>
      </c>
      <c r="M8" s="23"/>
      <c r="N8" s="23"/>
      <c r="O8" s="18">
        <f>SUM(C8:N8)</f>
        <v>10</v>
      </c>
      <c r="P8" s="18"/>
      <c r="Q8" s="19"/>
      <c r="R8" s="19"/>
      <c r="S8" s="20"/>
      <c r="T8" s="21"/>
      <c r="U8" s="20"/>
    </row>
    <row r="9" spans="1:21">
      <c r="A9" s="52">
        <v>1</v>
      </c>
      <c r="B9" s="73" t="s">
        <v>449</v>
      </c>
      <c r="C9" s="6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18">
        <f t="shared" ref="O9:O41" si="0">SUM(C9:N9)</f>
        <v>0</v>
      </c>
      <c r="P9" s="26">
        <f>O9/$O$8</f>
        <v>0</v>
      </c>
      <c r="Q9" s="27">
        <v>4</v>
      </c>
      <c r="R9" s="24" t="str">
        <f>IF(P9&gt;=$Q$51,"высокий",IF(AND(P9&lt;$Q$51,P9&gt;=$Q$52),"повышенный",IF(AND(P9&lt;$Q$52,P9&gt;=$Q$53),"базовый",IF(P9&lt;$Q$54,"низкий"))))</f>
        <v>низкий</v>
      </c>
      <c r="S9" s="62"/>
      <c r="T9" s="62"/>
      <c r="U9" s="62"/>
    </row>
    <row r="10" spans="1:21">
      <c r="A10" s="52">
        <v>2</v>
      </c>
      <c r="B10" s="72" t="s">
        <v>450</v>
      </c>
      <c r="C10" s="6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18">
        <f t="shared" si="0"/>
        <v>0</v>
      </c>
      <c r="P10" s="26">
        <f t="shared" ref="P10:P41" si="1">O10/$O$8</f>
        <v>0</v>
      </c>
      <c r="Q10" s="27"/>
      <c r="R10" s="24" t="str">
        <f t="shared" ref="R10:R41" si="2">IF(P10&gt;=$Q$51,"высокий",IF(AND(P10&lt;$Q$51,P10&gt;=$Q$52),"повышенный",IF(AND(P10&lt;$Q$52,P10&gt;=$Q$53),"базовый",IF(P10&lt;$Q$54,"низкий"))))</f>
        <v>низкий</v>
      </c>
      <c r="S10" s="62"/>
      <c r="T10" s="62"/>
      <c r="U10" s="62"/>
    </row>
    <row r="11" spans="1:21">
      <c r="A11" s="52">
        <v>3</v>
      </c>
      <c r="B11" s="24" t="s">
        <v>451</v>
      </c>
      <c r="C11" s="6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18">
        <f t="shared" si="0"/>
        <v>0</v>
      </c>
      <c r="P11" s="26">
        <f t="shared" si="1"/>
        <v>0</v>
      </c>
      <c r="Q11" s="27"/>
      <c r="R11" s="24" t="str">
        <f t="shared" si="2"/>
        <v>низкий</v>
      </c>
      <c r="S11" s="62"/>
      <c r="T11" s="62"/>
      <c r="U11" s="62"/>
    </row>
    <row r="12" spans="1:21">
      <c r="A12" s="52">
        <v>4</v>
      </c>
      <c r="B12" s="72" t="s">
        <v>452</v>
      </c>
      <c r="C12" s="6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18">
        <f t="shared" si="0"/>
        <v>0</v>
      </c>
      <c r="P12" s="26">
        <f t="shared" si="1"/>
        <v>0</v>
      </c>
      <c r="Q12" s="27"/>
      <c r="R12" s="24" t="str">
        <f t="shared" si="2"/>
        <v>низкий</v>
      </c>
      <c r="S12" s="62"/>
      <c r="T12" s="62"/>
      <c r="U12" s="62"/>
    </row>
    <row r="13" spans="1:21">
      <c r="A13" s="52">
        <v>5</v>
      </c>
      <c r="B13" s="73" t="s">
        <v>453</v>
      </c>
      <c r="C13" s="6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8">
        <f t="shared" si="0"/>
        <v>0</v>
      </c>
      <c r="P13" s="26">
        <f t="shared" si="1"/>
        <v>0</v>
      </c>
      <c r="Q13" s="27"/>
      <c r="R13" s="24" t="str">
        <f t="shared" si="2"/>
        <v>низкий</v>
      </c>
      <c r="S13" s="62"/>
      <c r="T13" s="62"/>
      <c r="U13" s="62"/>
    </row>
    <row r="14" spans="1:21">
      <c r="A14" s="52">
        <v>6</v>
      </c>
      <c r="B14" s="24" t="s">
        <v>454</v>
      </c>
      <c r="C14" s="6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18">
        <f t="shared" si="0"/>
        <v>0</v>
      </c>
      <c r="P14" s="26">
        <f t="shared" si="1"/>
        <v>0</v>
      </c>
      <c r="Q14" s="27"/>
      <c r="R14" s="24" t="str">
        <f t="shared" si="2"/>
        <v>низкий</v>
      </c>
      <c r="S14" s="62"/>
      <c r="T14" s="62"/>
      <c r="U14" s="62"/>
    </row>
    <row r="15" spans="1:21">
      <c r="A15" s="52">
        <v>7</v>
      </c>
      <c r="B15" s="72" t="s">
        <v>455</v>
      </c>
      <c r="C15" s="6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8">
        <f t="shared" si="0"/>
        <v>0</v>
      </c>
      <c r="P15" s="26">
        <f t="shared" si="1"/>
        <v>0</v>
      </c>
      <c r="Q15" s="27"/>
      <c r="R15" s="24" t="str">
        <f t="shared" si="2"/>
        <v>низкий</v>
      </c>
      <c r="S15" s="62"/>
      <c r="T15" s="62"/>
      <c r="U15" s="62"/>
    </row>
    <row r="16" spans="1:21">
      <c r="A16" s="52">
        <v>8</v>
      </c>
      <c r="B16" s="72" t="s">
        <v>456</v>
      </c>
      <c r="C16" s="6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8">
        <f t="shared" si="0"/>
        <v>0</v>
      </c>
      <c r="P16" s="26">
        <f t="shared" si="1"/>
        <v>0</v>
      </c>
      <c r="Q16" s="27"/>
      <c r="R16" s="24" t="str">
        <f t="shared" si="2"/>
        <v>низкий</v>
      </c>
      <c r="S16" s="62"/>
      <c r="T16" s="62"/>
      <c r="U16" s="62"/>
    </row>
    <row r="17" spans="1:27">
      <c r="A17" s="52">
        <v>9</v>
      </c>
      <c r="B17" s="72" t="s">
        <v>457</v>
      </c>
      <c r="C17" s="6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">
        <f t="shared" si="0"/>
        <v>0</v>
      </c>
      <c r="P17" s="26">
        <f t="shared" si="1"/>
        <v>0</v>
      </c>
      <c r="Q17" s="27"/>
      <c r="R17" s="24" t="str">
        <f t="shared" si="2"/>
        <v>низкий</v>
      </c>
      <c r="S17" s="62"/>
      <c r="T17" s="62"/>
      <c r="U17" s="62"/>
    </row>
    <row r="18" spans="1:27">
      <c r="A18" s="52">
        <v>10</v>
      </c>
      <c r="B18" s="72" t="s">
        <v>458</v>
      </c>
      <c r="C18" s="6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">
        <f t="shared" si="0"/>
        <v>0</v>
      </c>
      <c r="P18" s="26">
        <f t="shared" si="1"/>
        <v>0</v>
      </c>
      <c r="Q18" s="27"/>
      <c r="R18" s="24" t="str">
        <f t="shared" si="2"/>
        <v>низкий</v>
      </c>
      <c r="S18" s="62"/>
      <c r="T18" s="62"/>
      <c r="U18" s="62"/>
    </row>
    <row r="19" spans="1:27">
      <c r="A19" s="52">
        <v>11</v>
      </c>
      <c r="B19" s="72" t="s">
        <v>38</v>
      </c>
      <c r="C19" s="6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">
        <f t="shared" si="0"/>
        <v>0</v>
      </c>
      <c r="P19" s="26">
        <f t="shared" si="1"/>
        <v>0</v>
      </c>
      <c r="Q19" s="27"/>
      <c r="R19" s="24" t="str">
        <f t="shared" si="2"/>
        <v>низкий</v>
      </c>
      <c r="S19" s="62"/>
      <c r="T19" s="62"/>
      <c r="U19" s="62"/>
    </row>
    <row r="20" spans="1:27">
      <c r="A20" s="52">
        <v>12</v>
      </c>
      <c r="B20" s="72" t="s">
        <v>459</v>
      </c>
      <c r="C20" s="6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18">
        <f t="shared" si="0"/>
        <v>0</v>
      </c>
      <c r="P20" s="26">
        <f t="shared" si="1"/>
        <v>0</v>
      </c>
      <c r="Q20" s="27"/>
      <c r="R20" s="24" t="str">
        <f t="shared" si="2"/>
        <v>низкий</v>
      </c>
      <c r="S20" s="62"/>
      <c r="T20" s="62"/>
      <c r="U20" s="62"/>
    </row>
    <row r="21" spans="1:27">
      <c r="A21" s="52">
        <v>13</v>
      </c>
      <c r="B21" s="24" t="s">
        <v>460</v>
      </c>
      <c r="C21" s="6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18">
        <f t="shared" si="0"/>
        <v>0</v>
      </c>
      <c r="P21" s="26">
        <f t="shared" si="1"/>
        <v>0</v>
      </c>
      <c r="Q21" s="27"/>
      <c r="R21" s="24" t="str">
        <f t="shared" si="2"/>
        <v>низкий</v>
      </c>
      <c r="S21" s="62"/>
      <c r="T21" s="62"/>
      <c r="U21" s="62"/>
    </row>
    <row r="22" spans="1:27">
      <c r="A22" s="52">
        <v>14</v>
      </c>
      <c r="B22" s="72" t="s">
        <v>461</v>
      </c>
      <c r="C22" s="6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18">
        <f t="shared" si="0"/>
        <v>0</v>
      </c>
      <c r="P22" s="26">
        <f t="shared" si="1"/>
        <v>0</v>
      </c>
      <c r="Q22" s="27"/>
      <c r="R22" s="24" t="str">
        <f t="shared" si="2"/>
        <v>низкий</v>
      </c>
      <c r="S22" s="62"/>
      <c r="T22" s="62"/>
      <c r="U22" s="62"/>
    </row>
    <row r="23" spans="1:27">
      <c r="A23" s="52">
        <v>15</v>
      </c>
      <c r="B23" s="24" t="s">
        <v>462</v>
      </c>
      <c r="C23" s="6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18">
        <f t="shared" si="0"/>
        <v>0</v>
      </c>
      <c r="P23" s="26">
        <f t="shared" si="1"/>
        <v>0</v>
      </c>
      <c r="Q23" s="27"/>
      <c r="R23" s="24" t="str">
        <f t="shared" si="2"/>
        <v>низкий</v>
      </c>
      <c r="S23" s="62"/>
      <c r="T23" s="62"/>
      <c r="U23" s="62"/>
    </row>
    <row r="24" spans="1:27">
      <c r="A24" s="52">
        <v>16</v>
      </c>
      <c r="B24" s="72" t="s">
        <v>463</v>
      </c>
      <c r="C24" s="6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18">
        <f t="shared" si="0"/>
        <v>0</v>
      </c>
      <c r="P24" s="26">
        <f t="shared" si="1"/>
        <v>0</v>
      </c>
      <c r="Q24" s="27"/>
      <c r="R24" s="24" t="str">
        <f t="shared" si="2"/>
        <v>низкий</v>
      </c>
      <c r="S24" s="62"/>
      <c r="T24" s="62"/>
      <c r="U24" s="62"/>
    </row>
    <row r="25" spans="1:27">
      <c r="A25" s="52">
        <v>17</v>
      </c>
      <c r="B25" s="72" t="s">
        <v>464</v>
      </c>
      <c r="C25" s="6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18">
        <f t="shared" si="0"/>
        <v>0</v>
      </c>
      <c r="P25" s="26">
        <f t="shared" si="1"/>
        <v>0</v>
      </c>
      <c r="Q25" s="27"/>
      <c r="R25" s="24" t="str">
        <f t="shared" si="2"/>
        <v>низкий</v>
      </c>
      <c r="S25" s="62"/>
      <c r="T25" s="62"/>
      <c r="U25" s="62"/>
    </row>
    <row r="26" spans="1:27">
      <c r="A26" s="52">
        <v>18</v>
      </c>
      <c r="B26" s="24" t="s">
        <v>465</v>
      </c>
      <c r="C26" s="6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18">
        <f t="shared" si="0"/>
        <v>0</v>
      </c>
      <c r="P26" s="26">
        <f t="shared" si="1"/>
        <v>0</v>
      </c>
      <c r="Q26" s="27"/>
      <c r="R26" s="24" t="str">
        <f t="shared" si="2"/>
        <v>низкий</v>
      </c>
      <c r="S26" s="62"/>
      <c r="T26" s="62"/>
      <c r="U26" s="62"/>
    </row>
    <row r="27" spans="1:27">
      <c r="A27" s="52">
        <v>19</v>
      </c>
      <c r="B27" s="72" t="s">
        <v>466</v>
      </c>
      <c r="C27" s="6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18">
        <f t="shared" si="0"/>
        <v>0</v>
      </c>
      <c r="P27" s="26">
        <f t="shared" si="1"/>
        <v>0</v>
      </c>
      <c r="Q27" s="27"/>
      <c r="R27" s="24" t="str">
        <f t="shared" si="2"/>
        <v>низкий</v>
      </c>
      <c r="S27" s="62"/>
      <c r="T27" s="62"/>
      <c r="U27" s="62"/>
    </row>
    <row r="28" spans="1:27">
      <c r="A28" s="52">
        <v>20</v>
      </c>
      <c r="B28" s="72" t="s">
        <v>467</v>
      </c>
      <c r="C28" s="6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18">
        <f t="shared" si="0"/>
        <v>0</v>
      </c>
      <c r="P28" s="26">
        <f t="shared" si="1"/>
        <v>0</v>
      </c>
      <c r="Q28" s="27"/>
      <c r="R28" s="24" t="str">
        <f t="shared" si="2"/>
        <v>низкий</v>
      </c>
      <c r="S28" s="62"/>
      <c r="T28" s="62"/>
      <c r="U28" s="62"/>
    </row>
    <row r="29" spans="1:27">
      <c r="A29" s="52">
        <v>21</v>
      </c>
      <c r="B29" s="72" t="s">
        <v>468</v>
      </c>
      <c r="C29" s="67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8">
        <f t="shared" si="0"/>
        <v>0</v>
      </c>
      <c r="P29" s="26">
        <f t="shared" si="1"/>
        <v>0</v>
      </c>
      <c r="Q29" s="27"/>
      <c r="R29" s="24" t="str">
        <f t="shared" si="2"/>
        <v>низкий</v>
      </c>
      <c r="S29" s="62"/>
      <c r="T29" s="62"/>
      <c r="U29" s="62"/>
    </row>
    <row r="30" spans="1:27">
      <c r="A30" s="52">
        <v>22</v>
      </c>
      <c r="B30" s="24" t="s">
        <v>469</v>
      </c>
      <c r="C30" s="67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8">
        <f t="shared" si="0"/>
        <v>0</v>
      </c>
      <c r="P30" s="26">
        <f t="shared" si="1"/>
        <v>0</v>
      </c>
      <c r="Q30" s="27"/>
      <c r="R30" s="24" t="str">
        <f t="shared" si="2"/>
        <v>низкий</v>
      </c>
      <c r="S30" s="62"/>
      <c r="T30" s="62"/>
      <c r="U30" s="62"/>
    </row>
    <row r="31" spans="1:27">
      <c r="A31" s="52">
        <v>23</v>
      </c>
      <c r="B31" s="72" t="s">
        <v>470</v>
      </c>
      <c r="C31" s="6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8">
        <f t="shared" si="0"/>
        <v>0</v>
      </c>
      <c r="P31" s="26">
        <f t="shared" si="1"/>
        <v>0</v>
      </c>
      <c r="Q31" s="27"/>
      <c r="R31" s="24" t="str">
        <f t="shared" si="2"/>
        <v>низкий</v>
      </c>
      <c r="S31" s="62"/>
      <c r="T31" s="62"/>
      <c r="U31" s="62"/>
    </row>
    <row r="32" spans="1:27">
      <c r="A32" s="52">
        <v>24</v>
      </c>
      <c r="B32" s="72" t="s">
        <v>471</v>
      </c>
      <c r="C32" s="6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18">
        <f t="shared" si="0"/>
        <v>0</v>
      </c>
      <c r="P32" s="26">
        <f t="shared" si="1"/>
        <v>0</v>
      </c>
      <c r="Q32" s="27"/>
      <c r="R32" s="24" t="str">
        <f t="shared" si="2"/>
        <v>низкий</v>
      </c>
      <c r="S32" s="62"/>
      <c r="T32" s="62"/>
      <c r="U32" s="62"/>
      <c r="AA32" s="30"/>
    </row>
    <row r="33" spans="1:21">
      <c r="A33" s="52">
        <v>25</v>
      </c>
      <c r="B33" s="73" t="s">
        <v>472</v>
      </c>
      <c r="C33" s="6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18">
        <f t="shared" si="0"/>
        <v>0</v>
      </c>
      <c r="P33" s="26">
        <f t="shared" si="1"/>
        <v>0</v>
      </c>
      <c r="Q33" s="27"/>
      <c r="R33" s="24" t="str">
        <f t="shared" si="2"/>
        <v>низкий</v>
      </c>
      <c r="S33" s="62"/>
      <c r="T33" s="62"/>
      <c r="U33" s="62"/>
    </row>
    <row r="34" spans="1:21">
      <c r="A34" s="52">
        <v>26</v>
      </c>
      <c r="B34" s="72" t="s">
        <v>473</v>
      </c>
      <c r="C34" s="6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18">
        <f t="shared" si="0"/>
        <v>0</v>
      </c>
      <c r="P34" s="26">
        <f t="shared" si="1"/>
        <v>0</v>
      </c>
      <c r="Q34" s="27"/>
      <c r="R34" s="24" t="str">
        <f t="shared" si="2"/>
        <v>низкий</v>
      </c>
      <c r="S34" s="62"/>
      <c r="T34" s="62"/>
      <c r="U34" s="62"/>
    </row>
    <row r="35" spans="1:21">
      <c r="A35" s="52">
        <v>27</v>
      </c>
      <c r="B35" s="72" t="s">
        <v>474</v>
      </c>
      <c r="C35" s="68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18">
        <f t="shared" si="0"/>
        <v>0</v>
      </c>
      <c r="P35" s="26">
        <f t="shared" si="1"/>
        <v>0</v>
      </c>
      <c r="Q35" s="27"/>
      <c r="R35" s="24" t="str">
        <f t="shared" si="2"/>
        <v>низкий</v>
      </c>
      <c r="S35" s="63"/>
      <c r="T35" s="63"/>
      <c r="U35" s="64"/>
    </row>
    <row r="36" spans="1:21">
      <c r="A36" s="52">
        <v>28</v>
      </c>
      <c r="B36" s="71"/>
      <c r="C36" s="69"/>
      <c r="D36" s="33"/>
      <c r="E36" s="33"/>
      <c r="F36" s="33"/>
      <c r="G36" s="33"/>
      <c r="H36" s="34"/>
      <c r="I36" s="31"/>
      <c r="J36" s="31"/>
      <c r="K36" s="31"/>
      <c r="L36" s="31"/>
      <c r="M36" s="31"/>
      <c r="N36" s="34"/>
      <c r="O36" s="18">
        <f t="shared" si="0"/>
        <v>0</v>
      </c>
      <c r="P36" s="26">
        <f t="shared" si="1"/>
        <v>0</v>
      </c>
      <c r="Q36" s="27"/>
      <c r="R36" s="24" t="str">
        <f t="shared" si="2"/>
        <v>низкий</v>
      </c>
      <c r="S36" s="10"/>
      <c r="T36" s="10"/>
      <c r="U36" s="10"/>
    </row>
    <row r="37" spans="1:21">
      <c r="A37" s="52">
        <v>29</v>
      </c>
      <c r="B37" s="24"/>
      <c r="C37" s="68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18">
        <f t="shared" si="0"/>
        <v>0</v>
      </c>
      <c r="P37" s="26">
        <f t="shared" si="1"/>
        <v>0</v>
      </c>
      <c r="Q37" s="27"/>
      <c r="R37" s="24" t="str">
        <f t="shared" si="2"/>
        <v>низкий</v>
      </c>
      <c r="S37" s="10"/>
      <c r="T37" s="10"/>
      <c r="U37" s="10"/>
    </row>
    <row r="38" spans="1:21" ht="15">
      <c r="A38" s="24">
        <v>30</v>
      </c>
      <c r="B38" s="7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18">
        <f t="shared" si="0"/>
        <v>0</v>
      </c>
      <c r="P38" s="26">
        <f t="shared" si="1"/>
        <v>0</v>
      </c>
      <c r="Q38" s="27"/>
      <c r="R38" s="24" t="str">
        <f t="shared" si="2"/>
        <v>низкий</v>
      </c>
      <c r="S38" s="10"/>
      <c r="T38" s="10"/>
      <c r="U38" s="10"/>
    </row>
    <row r="39" spans="1:21" ht="15">
      <c r="A39" s="24">
        <v>31</v>
      </c>
      <c r="B39" s="28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18">
        <f t="shared" si="0"/>
        <v>0</v>
      </c>
      <c r="P39" s="26">
        <f t="shared" si="1"/>
        <v>0</v>
      </c>
      <c r="Q39" s="27"/>
      <c r="R39" s="24" t="str">
        <f t="shared" si="2"/>
        <v>низкий</v>
      </c>
      <c r="S39" s="10"/>
      <c r="T39" s="10"/>
      <c r="U39" s="10"/>
    </row>
    <row r="40" spans="1:21" ht="15">
      <c r="A40" s="24">
        <v>32</v>
      </c>
      <c r="B40" s="28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18">
        <f t="shared" si="0"/>
        <v>0</v>
      </c>
      <c r="P40" s="26">
        <f t="shared" si="1"/>
        <v>0</v>
      </c>
      <c r="Q40" s="27"/>
      <c r="R40" s="24" t="str">
        <f t="shared" si="2"/>
        <v>низкий</v>
      </c>
      <c r="S40" s="10"/>
      <c r="T40" s="10"/>
      <c r="U40" s="10"/>
    </row>
    <row r="41" spans="1:21" ht="15">
      <c r="A41" s="24">
        <v>33</v>
      </c>
      <c r="B41" s="28"/>
      <c r="C41" s="25"/>
      <c r="D41" s="25"/>
      <c r="E41" s="25"/>
      <c r="F41" s="25"/>
      <c r="G41" s="25"/>
      <c r="H41" s="25"/>
      <c r="I41" s="31"/>
      <c r="J41" s="31"/>
      <c r="K41" s="31"/>
      <c r="L41" s="31"/>
      <c r="M41" s="31"/>
      <c r="N41" s="25"/>
      <c r="O41" s="18">
        <f t="shared" si="0"/>
        <v>0</v>
      </c>
      <c r="P41" s="26">
        <f t="shared" si="1"/>
        <v>0</v>
      </c>
      <c r="Q41" s="27"/>
      <c r="R41" s="24" t="str">
        <f t="shared" si="2"/>
        <v>низкий</v>
      </c>
      <c r="S41" s="10"/>
    </row>
    <row r="42" spans="1:21">
      <c r="A42" s="24"/>
      <c r="B42" s="35"/>
      <c r="C42" s="25"/>
      <c r="D42" s="25"/>
      <c r="E42" s="25"/>
      <c r="F42" s="25"/>
      <c r="G42" s="25"/>
      <c r="H42" s="25"/>
      <c r="I42" s="31"/>
      <c r="J42" s="31"/>
      <c r="K42" s="31"/>
      <c r="L42" s="31"/>
      <c r="M42" s="31"/>
      <c r="N42" s="25"/>
      <c r="O42" s="18"/>
      <c r="P42" s="31"/>
      <c r="Q42" s="24" t="s">
        <v>15</v>
      </c>
      <c r="R42" s="24"/>
      <c r="S42" s="10"/>
    </row>
    <row r="43" spans="1:21">
      <c r="A43" s="24"/>
      <c r="B43" s="36" t="s">
        <v>16</v>
      </c>
      <c r="C43" s="36">
        <f>COUNTIF(C9:C41,C8)</f>
        <v>0</v>
      </c>
      <c r="D43" s="36">
        <f t="shared" ref="D43:N43" si="3">COUNTIF(D9:D41,D8)</f>
        <v>0</v>
      </c>
      <c r="E43" s="36">
        <f t="shared" si="3"/>
        <v>0</v>
      </c>
      <c r="F43" s="36">
        <f t="shared" si="3"/>
        <v>0</v>
      </c>
      <c r="G43" s="36">
        <f t="shared" si="3"/>
        <v>0</v>
      </c>
      <c r="H43" s="36">
        <f t="shared" si="3"/>
        <v>0</v>
      </c>
      <c r="I43" s="36">
        <f t="shared" si="3"/>
        <v>0</v>
      </c>
      <c r="J43" s="36">
        <f t="shared" si="3"/>
        <v>0</v>
      </c>
      <c r="K43" s="36">
        <f t="shared" si="3"/>
        <v>0</v>
      </c>
      <c r="L43" s="36">
        <f t="shared" si="3"/>
        <v>0</v>
      </c>
      <c r="M43" s="36">
        <f t="shared" si="3"/>
        <v>0</v>
      </c>
      <c r="N43" s="36">
        <f t="shared" si="3"/>
        <v>0</v>
      </c>
      <c r="O43" s="36"/>
      <c r="P43" s="37" t="s">
        <v>17</v>
      </c>
      <c r="Q43" s="24">
        <f>COUNTIF(Q9:Q41,5)</f>
        <v>0</v>
      </c>
      <c r="R43" s="24"/>
      <c r="S43" s="10"/>
    </row>
    <row r="44" spans="1:21">
      <c r="A44" s="24"/>
      <c r="B44" s="38" t="s">
        <v>18</v>
      </c>
      <c r="C44" s="36">
        <f>$P$4-C43-C45</f>
        <v>1</v>
      </c>
      <c r="D44" s="36">
        <f t="shared" ref="D44:N44" si="4">$P$4-D43-D45</f>
        <v>1</v>
      </c>
      <c r="E44" s="36">
        <f t="shared" si="4"/>
        <v>1</v>
      </c>
      <c r="F44" s="36">
        <f t="shared" si="4"/>
        <v>1</v>
      </c>
      <c r="G44" s="36">
        <f t="shared" si="4"/>
        <v>1</v>
      </c>
      <c r="H44" s="36">
        <f t="shared" si="4"/>
        <v>1</v>
      </c>
      <c r="I44" s="36">
        <f t="shared" si="4"/>
        <v>1</v>
      </c>
      <c r="J44" s="36">
        <f t="shared" si="4"/>
        <v>1</v>
      </c>
      <c r="K44" s="36">
        <f t="shared" si="4"/>
        <v>1</v>
      </c>
      <c r="L44" s="36">
        <f t="shared" si="4"/>
        <v>1</v>
      </c>
      <c r="M44" s="36">
        <f t="shared" si="4"/>
        <v>1</v>
      </c>
      <c r="N44" s="36">
        <f t="shared" si="4"/>
        <v>1</v>
      </c>
      <c r="O44" s="36"/>
      <c r="P44" s="37" t="s">
        <v>19</v>
      </c>
      <c r="Q44" s="24">
        <f>COUNTIF(Q9:Q41,4)</f>
        <v>1</v>
      </c>
      <c r="R44" s="24"/>
      <c r="S44" s="10"/>
    </row>
    <row r="45" spans="1:21">
      <c r="A45" s="24"/>
      <c r="B45" s="38" t="s">
        <v>20</v>
      </c>
      <c r="C45" s="36">
        <f>COUNTIF(C9:C41,0)</f>
        <v>0</v>
      </c>
      <c r="D45" s="36">
        <f t="shared" ref="D45:N45" si="5">COUNTIF(D9:D41,0)</f>
        <v>0</v>
      </c>
      <c r="E45" s="36">
        <f t="shared" si="5"/>
        <v>0</v>
      </c>
      <c r="F45" s="36">
        <f t="shared" si="5"/>
        <v>0</v>
      </c>
      <c r="G45" s="36">
        <f t="shared" si="5"/>
        <v>0</v>
      </c>
      <c r="H45" s="36">
        <f t="shared" si="5"/>
        <v>0</v>
      </c>
      <c r="I45" s="36">
        <f t="shared" si="5"/>
        <v>0</v>
      </c>
      <c r="J45" s="36">
        <f t="shared" si="5"/>
        <v>0</v>
      </c>
      <c r="K45" s="36">
        <f t="shared" si="5"/>
        <v>0</v>
      </c>
      <c r="L45" s="36">
        <f t="shared" si="5"/>
        <v>0</v>
      </c>
      <c r="M45" s="36">
        <f t="shared" si="5"/>
        <v>0</v>
      </c>
      <c r="N45" s="36">
        <f t="shared" si="5"/>
        <v>0</v>
      </c>
      <c r="O45" s="36"/>
      <c r="P45" s="37" t="s">
        <v>21</v>
      </c>
      <c r="Q45" s="24">
        <f>COUNTIF(Q9:Q41,3)</f>
        <v>0</v>
      </c>
      <c r="R45" s="24"/>
    </row>
    <row r="46" spans="1:21">
      <c r="A46" s="24"/>
      <c r="B46" s="39" t="s">
        <v>22</v>
      </c>
      <c r="C46" s="40">
        <f>(C43+C44)/$P$4</f>
        <v>1</v>
      </c>
      <c r="D46" s="40">
        <f t="shared" ref="D46:N46" si="6">(D43+D44)/$P$4</f>
        <v>1</v>
      </c>
      <c r="E46" s="40">
        <f t="shared" si="6"/>
        <v>1</v>
      </c>
      <c r="F46" s="40">
        <f t="shared" si="6"/>
        <v>1</v>
      </c>
      <c r="G46" s="40">
        <f t="shared" si="6"/>
        <v>1</v>
      </c>
      <c r="H46" s="40">
        <f t="shared" si="6"/>
        <v>1</v>
      </c>
      <c r="I46" s="40">
        <f t="shared" si="6"/>
        <v>1</v>
      </c>
      <c r="J46" s="40">
        <f t="shared" si="6"/>
        <v>1</v>
      </c>
      <c r="K46" s="40">
        <f t="shared" si="6"/>
        <v>1</v>
      </c>
      <c r="L46" s="40">
        <f t="shared" si="6"/>
        <v>1</v>
      </c>
      <c r="M46" s="40">
        <f t="shared" si="6"/>
        <v>1</v>
      </c>
      <c r="N46" s="40">
        <f t="shared" si="6"/>
        <v>1</v>
      </c>
      <c r="O46" s="41"/>
      <c r="P46" s="37" t="s">
        <v>23</v>
      </c>
      <c r="Q46" s="24">
        <f>COUNTIF(Q9:Q41,2)</f>
        <v>0</v>
      </c>
      <c r="R46" s="24"/>
    </row>
    <row r="47" spans="1:21">
      <c r="P47" s="24" t="s">
        <v>24</v>
      </c>
      <c r="Q47" s="24">
        <f>COUNTIF(Q9:Q41,1)</f>
        <v>0</v>
      </c>
      <c r="R47" s="24"/>
    </row>
    <row r="48" spans="1:21">
      <c r="B48" s="39" t="s">
        <v>25</v>
      </c>
      <c r="C48" s="5">
        <f>(P4-Q46-Q47)/P4</f>
        <v>1</v>
      </c>
    </row>
    <row r="49" spans="2:18">
      <c r="B49" s="39" t="s">
        <v>26</v>
      </c>
      <c r="C49" s="5">
        <f>(Q43+Q44)/P4</f>
        <v>1</v>
      </c>
    </row>
    <row r="51" spans="2:18">
      <c r="B51" s="42" t="s">
        <v>27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10"/>
      <c r="P51" s="43" t="s">
        <v>28</v>
      </c>
      <c r="Q51" s="44">
        <v>0.9</v>
      </c>
      <c r="R51" s="1" t="s">
        <v>29</v>
      </c>
    </row>
    <row r="52" spans="2:18">
      <c r="B52" s="8"/>
      <c r="C52" s="7">
        <v>1</v>
      </c>
      <c r="D52" s="7">
        <v>2</v>
      </c>
      <c r="E52" s="7">
        <v>3</v>
      </c>
      <c r="F52" s="7">
        <v>4</v>
      </c>
      <c r="G52" s="7">
        <v>5</v>
      </c>
      <c r="H52" s="7">
        <v>6</v>
      </c>
      <c r="I52" s="7">
        <v>7</v>
      </c>
      <c r="J52" s="7">
        <v>8</v>
      </c>
      <c r="K52" s="7">
        <v>9</v>
      </c>
      <c r="L52" s="7">
        <v>10</v>
      </c>
      <c r="M52" s="45"/>
      <c r="N52" s="45"/>
      <c r="O52" s="46"/>
      <c r="P52" s="47" t="s">
        <v>28</v>
      </c>
      <c r="Q52" s="44">
        <v>0.7</v>
      </c>
      <c r="R52" s="1" t="s">
        <v>30</v>
      </c>
    </row>
    <row r="53" spans="2:18">
      <c r="B53" s="24" t="s">
        <v>31</v>
      </c>
      <c r="C53" s="24">
        <f>C44+C45</f>
        <v>1</v>
      </c>
      <c r="D53" s="24">
        <f t="shared" ref="D53:L53" si="7">D44+D45</f>
        <v>1</v>
      </c>
      <c r="E53" s="24">
        <f t="shared" si="7"/>
        <v>1</v>
      </c>
      <c r="F53" s="24">
        <f t="shared" si="7"/>
        <v>1</v>
      </c>
      <c r="G53" s="24">
        <f t="shared" si="7"/>
        <v>1</v>
      </c>
      <c r="H53" s="24">
        <f t="shared" si="7"/>
        <v>1</v>
      </c>
      <c r="I53" s="24">
        <f t="shared" si="7"/>
        <v>1</v>
      </c>
      <c r="J53" s="24">
        <f t="shared" si="7"/>
        <v>1</v>
      </c>
      <c r="K53" s="24">
        <f t="shared" si="7"/>
        <v>1</v>
      </c>
      <c r="L53" s="24">
        <f t="shared" si="7"/>
        <v>1</v>
      </c>
      <c r="M53" s="48"/>
      <c r="N53" s="48"/>
      <c r="O53" s="49"/>
      <c r="P53" s="50" t="s">
        <v>28</v>
      </c>
      <c r="Q53" s="44">
        <v>0.4</v>
      </c>
      <c r="R53" s="1" t="s">
        <v>32</v>
      </c>
    </row>
    <row r="54" spans="2:18">
      <c r="B54" s="24" t="s">
        <v>10</v>
      </c>
      <c r="C54" s="51">
        <f>C53/$P$4</f>
        <v>1</v>
      </c>
      <c r="D54" s="51">
        <f t="shared" ref="D54:L54" si="8">D53/$P$4</f>
        <v>1</v>
      </c>
      <c r="E54" s="51">
        <f t="shared" si="8"/>
        <v>1</v>
      </c>
      <c r="F54" s="51">
        <f t="shared" si="8"/>
        <v>1</v>
      </c>
      <c r="G54" s="51">
        <f t="shared" si="8"/>
        <v>1</v>
      </c>
      <c r="H54" s="51">
        <f t="shared" si="8"/>
        <v>1</v>
      </c>
      <c r="I54" s="51">
        <f t="shared" si="8"/>
        <v>1</v>
      </c>
      <c r="J54" s="51">
        <f t="shared" si="8"/>
        <v>1</v>
      </c>
      <c r="K54" s="51">
        <f t="shared" si="8"/>
        <v>1</v>
      </c>
      <c r="L54" s="51">
        <f t="shared" si="8"/>
        <v>1</v>
      </c>
      <c r="M54" s="52"/>
      <c r="N54" s="52"/>
      <c r="O54" s="49"/>
      <c r="P54" s="50" t="s">
        <v>33</v>
      </c>
      <c r="Q54" s="44">
        <v>0.4</v>
      </c>
      <c r="R54" s="1" t="s">
        <v>34</v>
      </c>
    </row>
    <row r="55" spans="2:18">
      <c r="O55" s="10"/>
      <c r="P55" s="53"/>
      <c r="Q55" s="44"/>
    </row>
    <row r="56" spans="2:18">
      <c r="B56" s="54" t="s">
        <v>35</v>
      </c>
      <c r="C56" s="54"/>
      <c r="D56" s="54"/>
      <c r="E56" s="54"/>
      <c r="F56" s="54"/>
      <c r="G56" s="54"/>
    </row>
    <row r="57" spans="2:18">
      <c r="B57" s="55"/>
      <c r="C57" s="56"/>
      <c r="D57" s="56"/>
      <c r="E57" s="56"/>
      <c r="F57" s="56"/>
      <c r="G57" s="56"/>
      <c r="H57" s="56"/>
      <c r="I57" s="56"/>
      <c r="J57" s="56"/>
      <c r="K57" s="56"/>
      <c r="L57" s="57"/>
      <c r="M57" s="46"/>
      <c r="N57" s="10"/>
    </row>
    <row r="58" spans="2:18">
      <c r="B58" s="46"/>
      <c r="C58" s="10"/>
      <c r="D58" s="10"/>
      <c r="E58" s="10"/>
      <c r="F58" s="10"/>
      <c r="G58" s="10"/>
      <c r="H58" s="10"/>
      <c r="I58" s="10"/>
      <c r="J58" s="10"/>
      <c r="K58" s="10"/>
      <c r="L58" s="58"/>
      <c r="M58" s="46"/>
      <c r="N58" s="10"/>
    </row>
    <row r="59" spans="2:18">
      <c r="B59" s="46"/>
      <c r="C59" s="10"/>
      <c r="D59" s="10"/>
      <c r="E59" s="10"/>
      <c r="F59" s="10"/>
      <c r="G59" s="10"/>
      <c r="H59" s="10"/>
      <c r="I59" s="10"/>
      <c r="J59" s="10"/>
      <c r="K59" s="10"/>
      <c r="L59" s="58"/>
      <c r="M59" s="46"/>
      <c r="N59" s="10"/>
    </row>
    <row r="60" spans="2:18">
      <c r="B60" s="46"/>
      <c r="C60" s="10"/>
      <c r="D60" s="10"/>
      <c r="E60" s="10"/>
      <c r="F60" s="10"/>
      <c r="G60" s="10"/>
      <c r="H60" s="10"/>
      <c r="I60" s="10"/>
      <c r="J60" s="10"/>
      <c r="K60" s="10"/>
      <c r="L60" s="58"/>
      <c r="M60" s="46"/>
      <c r="N60" s="10"/>
    </row>
    <row r="61" spans="2:18">
      <c r="B61" s="46"/>
      <c r="C61" s="10"/>
      <c r="D61" s="10"/>
      <c r="E61" s="10"/>
      <c r="F61" s="10"/>
      <c r="G61" s="10"/>
      <c r="H61" s="10"/>
      <c r="I61" s="10"/>
      <c r="J61" s="10"/>
      <c r="K61" s="10"/>
      <c r="L61" s="58"/>
      <c r="M61" s="46"/>
      <c r="N61" s="10"/>
    </row>
    <row r="62" spans="2:18">
      <c r="B62" s="46"/>
      <c r="C62" s="10"/>
      <c r="D62" s="10"/>
      <c r="E62" s="10"/>
      <c r="F62" s="10"/>
      <c r="G62" s="10"/>
      <c r="H62" s="10"/>
      <c r="I62" s="10"/>
      <c r="J62" s="10"/>
      <c r="K62" s="10"/>
      <c r="L62" s="58"/>
      <c r="M62" s="46"/>
      <c r="N62" s="10"/>
    </row>
    <row r="63" spans="2:18">
      <c r="B63" s="46"/>
      <c r="C63" s="10"/>
      <c r="D63" s="10"/>
      <c r="E63" s="10"/>
      <c r="F63" s="10"/>
      <c r="G63" s="10"/>
      <c r="H63" s="10"/>
      <c r="I63" s="10"/>
      <c r="J63" s="10"/>
      <c r="K63" s="10"/>
      <c r="L63" s="58"/>
      <c r="M63" s="46"/>
      <c r="N63" s="10"/>
    </row>
    <row r="64" spans="2:18">
      <c r="B64" s="46"/>
      <c r="C64" s="10"/>
      <c r="D64" s="10"/>
      <c r="E64" s="10"/>
      <c r="F64" s="10"/>
      <c r="G64" s="10"/>
      <c r="H64" s="10"/>
      <c r="I64" s="10"/>
      <c r="J64" s="10"/>
      <c r="K64" s="10"/>
      <c r="L64" s="58"/>
      <c r="M64" s="46"/>
      <c r="N64" s="10"/>
    </row>
    <row r="65" spans="2:14"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61"/>
      <c r="M65" s="46"/>
      <c r="N65" s="10"/>
    </row>
    <row r="68" spans="2:14">
      <c r="B68" s="1" t="s">
        <v>36</v>
      </c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A68"/>
  <sheetViews>
    <sheetView topLeftCell="A18" zoomScaleNormal="100" workbookViewId="0">
      <selection activeCell="R42" sqref="R42"/>
    </sheetView>
  </sheetViews>
  <sheetFormatPr defaultColWidth="8.85546875" defaultRowHeight="12.75"/>
  <cols>
    <col min="1" max="1" width="4.28515625" style="1" customWidth="1"/>
    <col min="2" max="2" width="23.85546875" style="1" customWidth="1"/>
    <col min="3" max="14" width="6.7109375" style="1" customWidth="1"/>
    <col min="15" max="15" width="9.42578125" style="1" customWidth="1"/>
    <col min="16" max="16" width="10.85546875" style="1" customWidth="1"/>
    <col min="17" max="17" width="8.140625" style="1" customWidth="1"/>
    <col min="18" max="18" width="15.28515625" style="1" customWidth="1"/>
    <col min="19" max="19" width="5.5703125" style="1" customWidth="1"/>
    <col min="20" max="20" width="4.5703125" style="1" customWidth="1"/>
    <col min="21" max="21" width="6.85546875" style="1" customWidth="1"/>
    <col min="22" max="16384" width="8.85546875" style="1"/>
  </cols>
  <sheetData>
    <row r="1" spans="1:21">
      <c r="D1" s="2" t="s">
        <v>0</v>
      </c>
      <c r="E1" s="2"/>
      <c r="F1" s="2"/>
      <c r="G1" s="2"/>
      <c r="H1" s="2"/>
      <c r="N1" s="2"/>
      <c r="O1" s="2"/>
      <c r="P1" s="2"/>
    </row>
    <row r="2" spans="1:21">
      <c r="B2" s="2" t="s">
        <v>1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2</v>
      </c>
      <c r="P2" s="4">
        <v>30</v>
      </c>
      <c r="R2" s="2"/>
      <c r="T2" s="2"/>
      <c r="U2" s="2"/>
    </row>
    <row r="3" spans="1:21">
      <c r="B3" s="2" t="s">
        <v>3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1">
      <c r="B4" s="2" t="s">
        <v>4</v>
      </c>
      <c r="C4" s="3" t="s">
        <v>476</v>
      </c>
      <c r="O4" s="2" t="s">
        <v>5</v>
      </c>
      <c r="P4" s="2">
        <f>Q43+Q44+Q45+Q46+Q47</f>
        <v>1</v>
      </c>
      <c r="Q4" s="5">
        <f>P4/P2</f>
        <v>3.3333333333333333E-2</v>
      </c>
    </row>
    <row r="5" spans="1:21">
      <c r="B5" s="2" t="s">
        <v>6</v>
      </c>
      <c r="C5" s="3"/>
      <c r="D5" s="2"/>
      <c r="E5" s="2"/>
      <c r="F5" s="2"/>
      <c r="G5" s="2"/>
      <c r="H5" s="2"/>
    </row>
    <row r="6" spans="1:21">
      <c r="A6" s="1" t="s">
        <v>7</v>
      </c>
      <c r="B6" s="6" t="s">
        <v>8</v>
      </c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/>
      <c r="N6" s="7"/>
      <c r="O6" s="8" t="s">
        <v>9</v>
      </c>
      <c r="P6" s="7" t="s">
        <v>10</v>
      </c>
      <c r="Q6" s="8" t="s">
        <v>11</v>
      </c>
      <c r="R6" s="8" t="s">
        <v>12</v>
      </c>
      <c r="S6" s="9"/>
      <c r="T6" s="9"/>
      <c r="U6" s="10"/>
    </row>
    <row r="7" spans="1:21" s="11" customFormat="1" ht="107.25" customHeight="1">
      <c r="B7" s="12" t="s">
        <v>13</v>
      </c>
      <c r="C7" s="13"/>
      <c r="D7" s="14"/>
      <c r="E7" s="15"/>
      <c r="F7" s="16"/>
      <c r="G7" s="14"/>
      <c r="H7" s="14"/>
      <c r="I7" s="14"/>
      <c r="J7" s="17"/>
      <c r="K7" s="17"/>
      <c r="L7" s="17"/>
      <c r="M7" s="17"/>
      <c r="N7" s="17"/>
      <c r="O7" s="18"/>
      <c r="P7" s="18"/>
      <c r="Q7" s="19"/>
      <c r="R7" s="19"/>
      <c r="S7" s="20"/>
      <c r="T7" s="21"/>
      <c r="U7" s="20"/>
    </row>
    <row r="8" spans="1:21" s="11" customFormat="1" ht="19.5" customHeight="1">
      <c r="B8" s="22" t="s">
        <v>14</v>
      </c>
      <c r="C8" s="23">
        <v>1</v>
      </c>
      <c r="D8" s="23">
        <v>1</v>
      </c>
      <c r="E8" s="23">
        <v>1</v>
      </c>
      <c r="F8" s="23">
        <v>1</v>
      </c>
      <c r="G8" s="23">
        <v>1</v>
      </c>
      <c r="H8" s="23">
        <v>1</v>
      </c>
      <c r="I8" s="23">
        <v>1</v>
      </c>
      <c r="J8" s="23">
        <v>1</v>
      </c>
      <c r="K8" s="23">
        <v>1</v>
      </c>
      <c r="L8" s="23">
        <v>1</v>
      </c>
      <c r="M8" s="23"/>
      <c r="N8" s="23"/>
      <c r="O8" s="18">
        <f>SUM(C8:N8)</f>
        <v>10</v>
      </c>
      <c r="P8" s="18"/>
      <c r="Q8" s="19"/>
      <c r="R8" s="19"/>
      <c r="S8" s="20"/>
      <c r="T8" s="21"/>
      <c r="U8" s="20"/>
    </row>
    <row r="9" spans="1:21">
      <c r="A9" s="52">
        <v>1</v>
      </c>
      <c r="B9" s="73" t="s">
        <v>477</v>
      </c>
      <c r="C9" s="6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18">
        <f t="shared" ref="O9:O41" si="0">SUM(C9:N9)</f>
        <v>0</v>
      </c>
      <c r="P9" s="26">
        <f>O9/$O$8</f>
        <v>0</v>
      </c>
      <c r="Q9" s="27">
        <v>4</v>
      </c>
      <c r="R9" s="24" t="str">
        <f>IF(P9&gt;=$Q$51,"высокий",IF(AND(P9&lt;$Q$51,P9&gt;=$Q$52),"повышенный",IF(AND(P9&lt;$Q$52,P9&gt;=$Q$53),"базовый",IF(P9&lt;$Q$54,"низкий"))))</f>
        <v>низкий</v>
      </c>
      <c r="S9" s="62"/>
      <c r="T9" s="62"/>
      <c r="U9" s="62"/>
    </row>
    <row r="10" spans="1:21">
      <c r="A10" s="52">
        <v>2</v>
      </c>
      <c r="B10" s="72" t="s">
        <v>478</v>
      </c>
      <c r="C10" s="6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18">
        <f t="shared" si="0"/>
        <v>0</v>
      </c>
      <c r="P10" s="26">
        <f t="shared" ref="P10:P41" si="1">O10/$O$8</f>
        <v>0</v>
      </c>
      <c r="Q10" s="27"/>
      <c r="R10" s="24" t="str">
        <f t="shared" ref="R10:R41" si="2">IF(P10&gt;=$Q$51,"высокий",IF(AND(P10&lt;$Q$51,P10&gt;=$Q$52),"повышенный",IF(AND(P10&lt;$Q$52,P10&gt;=$Q$53),"базовый",IF(P10&lt;$Q$54,"низкий"))))</f>
        <v>низкий</v>
      </c>
      <c r="S10" s="62"/>
      <c r="T10" s="62"/>
      <c r="U10" s="62"/>
    </row>
    <row r="11" spans="1:21">
      <c r="A11" s="52">
        <v>3</v>
      </c>
      <c r="B11" s="72" t="s">
        <v>479</v>
      </c>
      <c r="C11" s="6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18">
        <f t="shared" si="0"/>
        <v>0</v>
      </c>
      <c r="P11" s="26">
        <f t="shared" si="1"/>
        <v>0</v>
      </c>
      <c r="Q11" s="27"/>
      <c r="R11" s="24" t="str">
        <f t="shared" si="2"/>
        <v>низкий</v>
      </c>
      <c r="S11" s="62"/>
      <c r="T11" s="62"/>
      <c r="U11" s="62"/>
    </row>
    <row r="12" spans="1:21">
      <c r="A12" s="52">
        <v>4</v>
      </c>
      <c r="B12" s="72" t="s">
        <v>480</v>
      </c>
      <c r="C12" s="6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18">
        <f t="shared" si="0"/>
        <v>0</v>
      </c>
      <c r="P12" s="26">
        <f t="shared" si="1"/>
        <v>0</v>
      </c>
      <c r="Q12" s="27"/>
      <c r="R12" s="24" t="str">
        <f t="shared" si="2"/>
        <v>низкий</v>
      </c>
      <c r="S12" s="62"/>
      <c r="T12" s="62"/>
      <c r="U12" s="62"/>
    </row>
    <row r="13" spans="1:21">
      <c r="A13" s="52">
        <v>5</v>
      </c>
      <c r="B13" s="73" t="s">
        <v>481</v>
      </c>
      <c r="C13" s="6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8">
        <f t="shared" si="0"/>
        <v>0</v>
      </c>
      <c r="P13" s="26">
        <f t="shared" si="1"/>
        <v>0</v>
      </c>
      <c r="Q13" s="27"/>
      <c r="R13" s="24" t="str">
        <f t="shared" si="2"/>
        <v>низкий</v>
      </c>
      <c r="S13" s="62"/>
      <c r="T13" s="62"/>
      <c r="U13" s="62"/>
    </row>
    <row r="14" spans="1:21">
      <c r="A14" s="52">
        <v>6</v>
      </c>
      <c r="B14" s="72" t="s">
        <v>482</v>
      </c>
      <c r="C14" s="6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18">
        <f t="shared" si="0"/>
        <v>0</v>
      </c>
      <c r="P14" s="26">
        <f t="shared" si="1"/>
        <v>0</v>
      </c>
      <c r="Q14" s="27"/>
      <c r="R14" s="24" t="str">
        <f t="shared" si="2"/>
        <v>низкий</v>
      </c>
      <c r="S14" s="62"/>
      <c r="T14" s="62"/>
      <c r="U14" s="62"/>
    </row>
    <row r="15" spans="1:21">
      <c r="A15" s="52">
        <v>7</v>
      </c>
      <c r="B15" s="24" t="s">
        <v>483</v>
      </c>
      <c r="C15" s="6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8">
        <f t="shared" si="0"/>
        <v>0</v>
      </c>
      <c r="P15" s="26">
        <f t="shared" si="1"/>
        <v>0</v>
      </c>
      <c r="Q15" s="27"/>
      <c r="R15" s="24" t="str">
        <f t="shared" si="2"/>
        <v>низкий</v>
      </c>
      <c r="S15" s="62"/>
      <c r="T15" s="62"/>
      <c r="U15" s="62"/>
    </row>
    <row r="16" spans="1:21">
      <c r="A16" s="52">
        <v>8</v>
      </c>
      <c r="B16" s="72" t="s">
        <v>484</v>
      </c>
      <c r="C16" s="6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8">
        <f t="shared" si="0"/>
        <v>0</v>
      </c>
      <c r="P16" s="26">
        <f t="shared" si="1"/>
        <v>0</v>
      </c>
      <c r="Q16" s="27"/>
      <c r="R16" s="24" t="str">
        <f t="shared" si="2"/>
        <v>низкий</v>
      </c>
      <c r="S16" s="62"/>
      <c r="T16" s="62"/>
      <c r="U16" s="62"/>
    </row>
    <row r="17" spans="1:27">
      <c r="A17" s="52">
        <v>9</v>
      </c>
      <c r="B17" s="72" t="s">
        <v>485</v>
      </c>
      <c r="C17" s="6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">
        <f t="shared" si="0"/>
        <v>0</v>
      </c>
      <c r="P17" s="26">
        <f t="shared" si="1"/>
        <v>0</v>
      </c>
      <c r="Q17" s="27"/>
      <c r="R17" s="24" t="str">
        <f t="shared" si="2"/>
        <v>низкий</v>
      </c>
      <c r="S17" s="62"/>
      <c r="T17" s="62"/>
      <c r="U17" s="62"/>
    </row>
    <row r="18" spans="1:27">
      <c r="A18" s="52">
        <v>10</v>
      </c>
      <c r="B18" s="73" t="s">
        <v>486</v>
      </c>
      <c r="C18" s="6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">
        <f t="shared" si="0"/>
        <v>0</v>
      </c>
      <c r="P18" s="26">
        <f t="shared" si="1"/>
        <v>0</v>
      </c>
      <c r="Q18" s="27"/>
      <c r="R18" s="24" t="str">
        <f t="shared" si="2"/>
        <v>низкий</v>
      </c>
      <c r="S18" s="62"/>
      <c r="T18" s="62"/>
      <c r="U18" s="62"/>
    </row>
    <row r="19" spans="1:27">
      <c r="A19" s="52">
        <v>11</v>
      </c>
      <c r="B19" s="72" t="s">
        <v>487</v>
      </c>
      <c r="C19" s="6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">
        <f t="shared" si="0"/>
        <v>0</v>
      </c>
      <c r="P19" s="26">
        <f t="shared" si="1"/>
        <v>0</v>
      </c>
      <c r="Q19" s="27"/>
      <c r="R19" s="24" t="str">
        <f t="shared" si="2"/>
        <v>низкий</v>
      </c>
      <c r="S19" s="62"/>
      <c r="T19" s="62"/>
      <c r="U19" s="62"/>
    </row>
    <row r="20" spans="1:27">
      <c r="A20" s="52">
        <v>12</v>
      </c>
      <c r="B20" s="72" t="s">
        <v>488</v>
      </c>
      <c r="C20" s="6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18">
        <f t="shared" si="0"/>
        <v>0</v>
      </c>
      <c r="P20" s="26">
        <f t="shared" si="1"/>
        <v>0</v>
      </c>
      <c r="Q20" s="27"/>
      <c r="R20" s="24" t="str">
        <f t="shared" si="2"/>
        <v>низкий</v>
      </c>
      <c r="S20" s="62"/>
      <c r="T20" s="62"/>
      <c r="U20" s="62"/>
    </row>
    <row r="21" spans="1:27">
      <c r="A21" s="52">
        <v>13</v>
      </c>
      <c r="B21" s="72" t="s">
        <v>489</v>
      </c>
      <c r="C21" s="6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18">
        <f t="shared" si="0"/>
        <v>0</v>
      </c>
      <c r="P21" s="26">
        <f t="shared" si="1"/>
        <v>0</v>
      </c>
      <c r="Q21" s="27"/>
      <c r="R21" s="24" t="str">
        <f t="shared" si="2"/>
        <v>низкий</v>
      </c>
      <c r="S21" s="62"/>
      <c r="T21" s="62"/>
      <c r="U21" s="62"/>
    </row>
    <row r="22" spans="1:27">
      <c r="A22" s="52">
        <v>14</v>
      </c>
      <c r="B22" s="72" t="s">
        <v>490</v>
      </c>
      <c r="C22" s="6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18">
        <f t="shared" si="0"/>
        <v>0</v>
      </c>
      <c r="P22" s="26">
        <f t="shared" si="1"/>
        <v>0</v>
      </c>
      <c r="Q22" s="27"/>
      <c r="R22" s="24" t="str">
        <f t="shared" si="2"/>
        <v>низкий</v>
      </c>
      <c r="S22" s="62"/>
      <c r="T22" s="62"/>
      <c r="U22" s="62"/>
    </row>
    <row r="23" spans="1:27">
      <c r="A23" s="52">
        <v>15</v>
      </c>
      <c r="B23" s="72" t="s">
        <v>134</v>
      </c>
      <c r="C23" s="6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18">
        <f t="shared" si="0"/>
        <v>0</v>
      </c>
      <c r="P23" s="26">
        <f t="shared" si="1"/>
        <v>0</v>
      </c>
      <c r="Q23" s="27"/>
      <c r="R23" s="24" t="str">
        <f t="shared" si="2"/>
        <v>низкий</v>
      </c>
      <c r="S23" s="62"/>
      <c r="T23" s="62"/>
      <c r="U23" s="62"/>
    </row>
    <row r="24" spans="1:27">
      <c r="A24" s="52">
        <v>16</v>
      </c>
      <c r="B24" s="72" t="s">
        <v>491</v>
      </c>
      <c r="C24" s="6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18">
        <f t="shared" si="0"/>
        <v>0</v>
      </c>
      <c r="P24" s="26">
        <f t="shared" si="1"/>
        <v>0</v>
      </c>
      <c r="Q24" s="27"/>
      <c r="R24" s="24" t="str">
        <f t="shared" si="2"/>
        <v>низкий</v>
      </c>
      <c r="S24" s="62"/>
      <c r="T24" s="62"/>
      <c r="U24" s="62"/>
    </row>
    <row r="25" spans="1:27">
      <c r="A25" s="52">
        <v>17</v>
      </c>
      <c r="B25" s="73" t="s">
        <v>492</v>
      </c>
      <c r="C25" s="6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18">
        <f t="shared" si="0"/>
        <v>0</v>
      </c>
      <c r="P25" s="26">
        <f t="shared" si="1"/>
        <v>0</v>
      </c>
      <c r="Q25" s="27"/>
      <c r="R25" s="24" t="str">
        <f t="shared" si="2"/>
        <v>низкий</v>
      </c>
      <c r="S25" s="62"/>
      <c r="T25" s="62"/>
      <c r="U25" s="62"/>
    </row>
    <row r="26" spans="1:27">
      <c r="A26" s="52">
        <v>18</v>
      </c>
      <c r="B26" s="72" t="s">
        <v>493</v>
      </c>
      <c r="C26" s="6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18">
        <f t="shared" si="0"/>
        <v>0</v>
      </c>
      <c r="P26" s="26">
        <f t="shared" si="1"/>
        <v>0</v>
      </c>
      <c r="Q26" s="27"/>
      <c r="R26" s="24" t="str">
        <f t="shared" si="2"/>
        <v>низкий</v>
      </c>
      <c r="S26" s="62"/>
      <c r="T26" s="62"/>
      <c r="U26" s="62"/>
    </row>
    <row r="27" spans="1:27">
      <c r="A27" s="52">
        <v>19</v>
      </c>
      <c r="B27" s="72" t="s">
        <v>494</v>
      </c>
      <c r="C27" s="6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18">
        <f t="shared" si="0"/>
        <v>0</v>
      </c>
      <c r="P27" s="26">
        <f t="shared" si="1"/>
        <v>0</v>
      </c>
      <c r="Q27" s="27"/>
      <c r="R27" s="24" t="str">
        <f t="shared" si="2"/>
        <v>низкий</v>
      </c>
      <c r="S27" s="62"/>
      <c r="T27" s="62"/>
      <c r="U27" s="62"/>
    </row>
    <row r="28" spans="1:27">
      <c r="A28" s="52">
        <v>20</v>
      </c>
      <c r="B28" s="24" t="s">
        <v>495</v>
      </c>
      <c r="C28" s="6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18">
        <f t="shared" si="0"/>
        <v>0</v>
      </c>
      <c r="P28" s="26">
        <f t="shared" si="1"/>
        <v>0</v>
      </c>
      <c r="Q28" s="27"/>
      <c r="R28" s="24" t="str">
        <f t="shared" si="2"/>
        <v>низкий</v>
      </c>
      <c r="S28" s="62"/>
      <c r="T28" s="62"/>
      <c r="U28" s="62"/>
    </row>
    <row r="29" spans="1:27">
      <c r="A29" s="52">
        <v>21</v>
      </c>
      <c r="B29" s="73" t="s">
        <v>496</v>
      </c>
      <c r="C29" s="67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8">
        <f t="shared" si="0"/>
        <v>0</v>
      </c>
      <c r="P29" s="26">
        <f t="shared" si="1"/>
        <v>0</v>
      </c>
      <c r="Q29" s="27"/>
      <c r="R29" s="24" t="str">
        <f t="shared" si="2"/>
        <v>низкий</v>
      </c>
      <c r="S29" s="62"/>
      <c r="T29" s="62"/>
      <c r="U29" s="62"/>
    </row>
    <row r="30" spans="1:27">
      <c r="A30" s="52">
        <v>22</v>
      </c>
      <c r="B30" s="72" t="s">
        <v>497</v>
      </c>
      <c r="C30" s="67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8">
        <f t="shared" si="0"/>
        <v>0</v>
      </c>
      <c r="P30" s="26">
        <f t="shared" si="1"/>
        <v>0</v>
      </c>
      <c r="Q30" s="27"/>
      <c r="R30" s="24" t="str">
        <f t="shared" si="2"/>
        <v>низкий</v>
      </c>
      <c r="S30" s="62"/>
      <c r="T30" s="62"/>
      <c r="U30" s="62"/>
    </row>
    <row r="31" spans="1:27">
      <c r="A31" s="52">
        <v>23</v>
      </c>
      <c r="B31" s="72" t="s">
        <v>498</v>
      </c>
      <c r="C31" s="6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8">
        <f t="shared" si="0"/>
        <v>0</v>
      </c>
      <c r="P31" s="26">
        <f t="shared" si="1"/>
        <v>0</v>
      </c>
      <c r="Q31" s="27"/>
      <c r="R31" s="24" t="str">
        <f t="shared" si="2"/>
        <v>низкий</v>
      </c>
      <c r="S31" s="62"/>
      <c r="T31" s="62"/>
      <c r="U31" s="62"/>
    </row>
    <row r="32" spans="1:27">
      <c r="A32" s="52">
        <v>24</v>
      </c>
      <c r="B32" s="24" t="s">
        <v>499</v>
      </c>
      <c r="C32" s="6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18">
        <f t="shared" si="0"/>
        <v>0</v>
      </c>
      <c r="P32" s="26">
        <f t="shared" si="1"/>
        <v>0</v>
      </c>
      <c r="Q32" s="27"/>
      <c r="R32" s="24" t="str">
        <f t="shared" si="2"/>
        <v>низкий</v>
      </c>
      <c r="S32" s="62"/>
      <c r="T32" s="62"/>
      <c r="U32" s="62"/>
      <c r="AA32" s="30"/>
    </row>
    <row r="33" spans="1:21">
      <c r="A33" s="52">
        <v>25</v>
      </c>
      <c r="B33" s="72" t="s">
        <v>500</v>
      </c>
      <c r="C33" s="6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18">
        <f t="shared" si="0"/>
        <v>0</v>
      </c>
      <c r="P33" s="26">
        <f t="shared" si="1"/>
        <v>0</v>
      </c>
      <c r="Q33" s="27"/>
      <c r="R33" s="24" t="str">
        <f t="shared" si="2"/>
        <v>низкий</v>
      </c>
      <c r="S33" s="62"/>
      <c r="T33" s="62"/>
      <c r="U33" s="62"/>
    </row>
    <row r="34" spans="1:21">
      <c r="A34" s="52">
        <v>26</v>
      </c>
      <c r="B34" s="73" t="s">
        <v>501</v>
      </c>
      <c r="C34" s="6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18">
        <f t="shared" si="0"/>
        <v>0</v>
      </c>
      <c r="P34" s="26">
        <f t="shared" si="1"/>
        <v>0</v>
      </c>
      <c r="Q34" s="27"/>
      <c r="R34" s="24" t="str">
        <f t="shared" si="2"/>
        <v>низкий</v>
      </c>
      <c r="S34" s="62"/>
      <c r="T34" s="62"/>
      <c r="U34" s="62"/>
    </row>
    <row r="35" spans="1:21">
      <c r="A35" s="52">
        <v>27</v>
      </c>
      <c r="B35" s="72" t="s">
        <v>502</v>
      </c>
      <c r="C35" s="68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18">
        <f t="shared" si="0"/>
        <v>0</v>
      </c>
      <c r="P35" s="26">
        <f t="shared" si="1"/>
        <v>0</v>
      </c>
      <c r="Q35" s="27"/>
      <c r="R35" s="24" t="str">
        <f t="shared" si="2"/>
        <v>низкий</v>
      </c>
      <c r="S35" s="63"/>
      <c r="T35" s="63"/>
      <c r="U35" s="64"/>
    </row>
    <row r="36" spans="1:21">
      <c r="A36" s="52">
        <v>28</v>
      </c>
      <c r="B36" s="73" t="s">
        <v>503</v>
      </c>
      <c r="C36" s="69"/>
      <c r="D36" s="33"/>
      <c r="E36" s="33"/>
      <c r="F36" s="33"/>
      <c r="G36" s="33"/>
      <c r="H36" s="34"/>
      <c r="I36" s="31"/>
      <c r="J36" s="31"/>
      <c r="K36" s="31"/>
      <c r="L36" s="31"/>
      <c r="M36" s="31"/>
      <c r="N36" s="34"/>
      <c r="O36" s="18">
        <f t="shared" si="0"/>
        <v>0</v>
      </c>
      <c r="P36" s="26">
        <f t="shared" si="1"/>
        <v>0</v>
      </c>
      <c r="Q36" s="27"/>
      <c r="R36" s="24" t="str">
        <f t="shared" si="2"/>
        <v>низкий</v>
      </c>
      <c r="S36" s="10"/>
      <c r="T36" s="10"/>
      <c r="U36" s="10"/>
    </row>
    <row r="37" spans="1:21">
      <c r="A37" s="52">
        <v>29</v>
      </c>
      <c r="B37" s="72" t="s">
        <v>504</v>
      </c>
      <c r="C37" s="68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18">
        <f t="shared" si="0"/>
        <v>0</v>
      </c>
      <c r="P37" s="26">
        <f t="shared" si="1"/>
        <v>0</v>
      </c>
      <c r="Q37" s="27"/>
      <c r="R37" s="24" t="str">
        <f t="shared" si="2"/>
        <v>низкий</v>
      </c>
      <c r="S37" s="10"/>
      <c r="T37" s="10"/>
      <c r="U37" s="10"/>
    </row>
    <row r="38" spans="1:21">
      <c r="A38" s="52">
        <v>30</v>
      </c>
      <c r="B38" s="73" t="s">
        <v>505</v>
      </c>
      <c r="C38" s="68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18">
        <f t="shared" si="0"/>
        <v>0</v>
      </c>
      <c r="P38" s="26">
        <f t="shared" si="1"/>
        <v>0</v>
      </c>
      <c r="Q38" s="27"/>
      <c r="R38" s="24" t="str">
        <f t="shared" si="2"/>
        <v>низкий</v>
      </c>
      <c r="S38" s="10"/>
      <c r="T38" s="10"/>
      <c r="U38" s="10"/>
    </row>
    <row r="39" spans="1:21" ht="15">
      <c r="A39" s="24">
        <v>31</v>
      </c>
      <c r="B39" s="7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18">
        <f t="shared" si="0"/>
        <v>0</v>
      </c>
      <c r="P39" s="26">
        <f t="shared" si="1"/>
        <v>0</v>
      </c>
      <c r="Q39" s="27"/>
      <c r="R39" s="24" t="str">
        <f t="shared" si="2"/>
        <v>низкий</v>
      </c>
      <c r="S39" s="10"/>
      <c r="T39" s="10"/>
      <c r="U39" s="10"/>
    </row>
    <row r="40" spans="1:21" ht="15">
      <c r="A40" s="24">
        <v>32</v>
      </c>
      <c r="B40" s="28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18">
        <f t="shared" si="0"/>
        <v>0</v>
      </c>
      <c r="P40" s="26">
        <f t="shared" si="1"/>
        <v>0</v>
      </c>
      <c r="Q40" s="27"/>
      <c r="R40" s="24" t="str">
        <f t="shared" si="2"/>
        <v>низкий</v>
      </c>
      <c r="S40" s="10"/>
      <c r="T40" s="10"/>
      <c r="U40" s="10"/>
    </row>
    <row r="41" spans="1:21" ht="15">
      <c r="A41" s="24">
        <v>33</v>
      </c>
      <c r="B41" s="28"/>
      <c r="C41" s="25"/>
      <c r="D41" s="25"/>
      <c r="E41" s="25"/>
      <c r="F41" s="25"/>
      <c r="G41" s="25"/>
      <c r="H41" s="25"/>
      <c r="I41" s="31"/>
      <c r="J41" s="31"/>
      <c r="K41" s="31"/>
      <c r="L41" s="31"/>
      <c r="M41" s="31"/>
      <c r="N41" s="25"/>
      <c r="O41" s="18">
        <f t="shared" si="0"/>
        <v>0</v>
      </c>
      <c r="P41" s="26">
        <f t="shared" si="1"/>
        <v>0</v>
      </c>
      <c r="Q41" s="27"/>
      <c r="R41" s="24" t="str">
        <f t="shared" si="2"/>
        <v>низкий</v>
      </c>
      <c r="S41" s="10"/>
    </row>
    <row r="42" spans="1:21">
      <c r="A42" s="24"/>
      <c r="B42" s="35"/>
      <c r="C42" s="25"/>
      <c r="D42" s="25"/>
      <c r="E42" s="25"/>
      <c r="F42" s="25"/>
      <c r="G42" s="25"/>
      <c r="H42" s="25"/>
      <c r="I42" s="31"/>
      <c r="J42" s="31"/>
      <c r="K42" s="31"/>
      <c r="L42" s="31"/>
      <c r="M42" s="31"/>
      <c r="N42" s="25"/>
      <c r="O42" s="18"/>
      <c r="P42" s="31"/>
      <c r="Q42" s="24" t="s">
        <v>15</v>
      </c>
      <c r="R42" s="24"/>
      <c r="S42" s="10"/>
    </row>
    <row r="43" spans="1:21">
      <c r="A43" s="24"/>
      <c r="B43" s="36" t="s">
        <v>16</v>
      </c>
      <c r="C43" s="36">
        <f>COUNTIF(C9:C41,C8)</f>
        <v>0</v>
      </c>
      <c r="D43" s="36">
        <f t="shared" ref="D43:N43" si="3">COUNTIF(D9:D41,D8)</f>
        <v>0</v>
      </c>
      <c r="E43" s="36">
        <f t="shared" si="3"/>
        <v>0</v>
      </c>
      <c r="F43" s="36">
        <f t="shared" si="3"/>
        <v>0</v>
      </c>
      <c r="G43" s="36">
        <f t="shared" si="3"/>
        <v>0</v>
      </c>
      <c r="H43" s="36">
        <f t="shared" si="3"/>
        <v>0</v>
      </c>
      <c r="I43" s="36">
        <f t="shared" si="3"/>
        <v>0</v>
      </c>
      <c r="J43" s="36">
        <f t="shared" si="3"/>
        <v>0</v>
      </c>
      <c r="K43" s="36">
        <f t="shared" si="3"/>
        <v>0</v>
      </c>
      <c r="L43" s="36">
        <f t="shared" si="3"/>
        <v>0</v>
      </c>
      <c r="M43" s="36">
        <f t="shared" si="3"/>
        <v>0</v>
      </c>
      <c r="N43" s="36">
        <f t="shared" si="3"/>
        <v>0</v>
      </c>
      <c r="O43" s="36"/>
      <c r="P43" s="37" t="s">
        <v>17</v>
      </c>
      <c r="Q43" s="24">
        <f>COUNTIF(Q9:Q41,5)</f>
        <v>0</v>
      </c>
      <c r="R43" s="24"/>
      <c r="S43" s="10"/>
    </row>
    <row r="44" spans="1:21">
      <c r="A44" s="24"/>
      <c r="B44" s="38" t="s">
        <v>18</v>
      </c>
      <c r="C44" s="36">
        <f>$P$4-C43-C45</f>
        <v>1</v>
      </c>
      <c r="D44" s="36">
        <f t="shared" ref="D44:N44" si="4">$P$4-D43-D45</f>
        <v>1</v>
      </c>
      <c r="E44" s="36">
        <f t="shared" si="4"/>
        <v>1</v>
      </c>
      <c r="F44" s="36">
        <f t="shared" si="4"/>
        <v>1</v>
      </c>
      <c r="G44" s="36">
        <f t="shared" si="4"/>
        <v>1</v>
      </c>
      <c r="H44" s="36">
        <f t="shared" si="4"/>
        <v>1</v>
      </c>
      <c r="I44" s="36">
        <f t="shared" si="4"/>
        <v>1</v>
      </c>
      <c r="J44" s="36">
        <f t="shared" si="4"/>
        <v>1</v>
      </c>
      <c r="K44" s="36">
        <f t="shared" si="4"/>
        <v>1</v>
      </c>
      <c r="L44" s="36">
        <f t="shared" si="4"/>
        <v>1</v>
      </c>
      <c r="M44" s="36">
        <f t="shared" si="4"/>
        <v>1</v>
      </c>
      <c r="N44" s="36">
        <f t="shared" si="4"/>
        <v>1</v>
      </c>
      <c r="O44" s="36"/>
      <c r="P44" s="37" t="s">
        <v>19</v>
      </c>
      <c r="Q44" s="24">
        <f>COUNTIF(Q9:Q41,4)</f>
        <v>1</v>
      </c>
      <c r="R44" s="24"/>
      <c r="S44" s="10"/>
    </row>
    <row r="45" spans="1:21">
      <c r="A45" s="24"/>
      <c r="B45" s="38" t="s">
        <v>20</v>
      </c>
      <c r="C45" s="36">
        <f>COUNTIF(C9:C41,0)</f>
        <v>0</v>
      </c>
      <c r="D45" s="36">
        <f t="shared" ref="D45:N45" si="5">COUNTIF(D9:D41,0)</f>
        <v>0</v>
      </c>
      <c r="E45" s="36">
        <f t="shared" si="5"/>
        <v>0</v>
      </c>
      <c r="F45" s="36">
        <f t="shared" si="5"/>
        <v>0</v>
      </c>
      <c r="G45" s="36">
        <f t="shared" si="5"/>
        <v>0</v>
      </c>
      <c r="H45" s="36">
        <f t="shared" si="5"/>
        <v>0</v>
      </c>
      <c r="I45" s="36">
        <f t="shared" si="5"/>
        <v>0</v>
      </c>
      <c r="J45" s="36">
        <f t="shared" si="5"/>
        <v>0</v>
      </c>
      <c r="K45" s="36">
        <f t="shared" si="5"/>
        <v>0</v>
      </c>
      <c r="L45" s="36">
        <f t="shared" si="5"/>
        <v>0</v>
      </c>
      <c r="M45" s="36">
        <f t="shared" si="5"/>
        <v>0</v>
      </c>
      <c r="N45" s="36">
        <f t="shared" si="5"/>
        <v>0</v>
      </c>
      <c r="O45" s="36"/>
      <c r="P45" s="37" t="s">
        <v>21</v>
      </c>
      <c r="Q45" s="24">
        <f>COUNTIF(Q9:Q41,3)</f>
        <v>0</v>
      </c>
      <c r="R45" s="24"/>
    </row>
    <row r="46" spans="1:21">
      <c r="A46" s="24"/>
      <c r="B46" s="39" t="s">
        <v>22</v>
      </c>
      <c r="C46" s="40">
        <f>(C43+C44)/$P$4</f>
        <v>1</v>
      </c>
      <c r="D46" s="40">
        <f t="shared" ref="D46:N46" si="6">(D43+D44)/$P$4</f>
        <v>1</v>
      </c>
      <c r="E46" s="40">
        <f t="shared" si="6"/>
        <v>1</v>
      </c>
      <c r="F46" s="40">
        <f t="shared" si="6"/>
        <v>1</v>
      </c>
      <c r="G46" s="40">
        <f t="shared" si="6"/>
        <v>1</v>
      </c>
      <c r="H46" s="40">
        <f t="shared" si="6"/>
        <v>1</v>
      </c>
      <c r="I46" s="40">
        <f t="shared" si="6"/>
        <v>1</v>
      </c>
      <c r="J46" s="40">
        <f t="shared" si="6"/>
        <v>1</v>
      </c>
      <c r="K46" s="40">
        <f t="shared" si="6"/>
        <v>1</v>
      </c>
      <c r="L46" s="40">
        <f t="shared" si="6"/>
        <v>1</v>
      </c>
      <c r="M46" s="40">
        <f t="shared" si="6"/>
        <v>1</v>
      </c>
      <c r="N46" s="40">
        <f t="shared" si="6"/>
        <v>1</v>
      </c>
      <c r="O46" s="41"/>
      <c r="P46" s="37" t="s">
        <v>23</v>
      </c>
      <c r="Q46" s="24">
        <f>COUNTIF(Q9:Q41,2)</f>
        <v>0</v>
      </c>
      <c r="R46" s="24"/>
    </row>
    <row r="47" spans="1:21">
      <c r="P47" s="24" t="s">
        <v>24</v>
      </c>
      <c r="Q47" s="24">
        <f>COUNTIF(Q9:Q41,1)</f>
        <v>0</v>
      </c>
      <c r="R47" s="24"/>
    </row>
    <row r="48" spans="1:21">
      <c r="B48" s="39" t="s">
        <v>25</v>
      </c>
      <c r="C48" s="5">
        <f>(P4-Q46-Q47)/P4</f>
        <v>1</v>
      </c>
    </row>
    <row r="49" spans="2:18">
      <c r="B49" s="39" t="s">
        <v>26</v>
      </c>
      <c r="C49" s="5">
        <f>(Q43+Q44)/P4</f>
        <v>1</v>
      </c>
    </row>
    <row r="51" spans="2:18">
      <c r="B51" s="42" t="s">
        <v>27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10"/>
      <c r="P51" s="43" t="s">
        <v>28</v>
      </c>
      <c r="Q51" s="44">
        <v>0.9</v>
      </c>
      <c r="R51" s="1" t="s">
        <v>29</v>
      </c>
    </row>
    <row r="52" spans="2:18">
      <c r="B52" s="8"/>
      <c r="C52" s="7">
        <v>1</v>
      </c>
      <c r="D52" s="7">
        <v>2</v>
      </c>
      <c r="E52" s="7">
        <v>3</v>
      </c>
      <c r="F52" s="7">
        <v>4</v>
      </c>
      <c r="G52" s="7">
        <v>5</v>
      </c>
      <c r="H52" s="7">
        <v>6</v>
      </c>
      <c r="I52" s="7">
        <v>7</v>
      </c>
      <c r="J52" s="7">
        <v>8</v>
      </c>
      <c r="K52" s="7">
        <v>9</v>
      </c>
      <c r="L52" s="7">
        <v>10</v>
      </c>
      <c r="M52" s="45"/>
      <c r="N52" s="45"/>
      <c r="O52" s="46"/>
      <c r="P52" s="47" t="s">
        <v>28</v>
      </c>
      <c r="Q52" s="44">
        <v>0.7</v>
      </c>
      <c r="R52" s="1" t="s">
        <v>30</v>
      </c>
    </row>
    <row r="53" spans="2:18">
      <c r="B53" s="24" t="s">
        <v>31</v>
      </c>
      <c r="C53" s="24">
        <f>C44+C45</f>
        <v>1</v>
      </c>
      <c r="D53" s="24">
        <f t="shared" ref="D53:L53" si="7">D44+D45</f>
        <v>1</v>
      </c>
      <c r="E53" s="24">
        <f t="shared" si="7"/>
        <v>1</v>
      </c>
      <c r="F53" s="24">
        <f t="shared" si="7"/>
        <v>1</v>
      </c>
      <c r="G53" s="24">
        <f t="shared" si="7"/>
        <v>1</v>
      </c>
      <c r="H53" s="24">
        <f t="shared" si="7"/>
        <v>1</v>
      </c>
      <c r="I53" s="24">
        <f t="shared" si="7"/>
        <v>1</v>
      </c>
      <c r="J53" s="24">
        <f t="shared" si="7"/>
        <v>1</v>
      </c>
      <c r="K53" s="24">
        <f t="shared" si="7"/>
        <v>1</v>
      </c>
      <c r="L53" s="24">
        <f t="shared" si="7"/>
        <v>1</v>
      </c>
      <c r="M53" s="48"/>
      <c r="N53" s="48"/>
      <c r="O53" s="49"/>
      <c r="P53" s="50" t="s">
        <v>28</v>
      </c>
      <c r="Q53" s="44">
        <v>0.4</v>
      </c>
      <c r="R53" s="1" t="s">
        <v>32</v>
      </c>
    </row>
    <row r="54" spans="2:18">
      <c r="B54" s="24" t="s">
        <v>10</v>
      </c>
      <c r="C54" s="51">
        <f>C53/$P$4</f>
        <v>1</v>
      </c>
      <c r="D54" s="51">
        <f t="shared" ref="D54:L54" si="8">D53/$P$4</f>
        <v>1</v>
      </c>
      <c r="E54" s="51">
        <f t="shared" si="8"/>
        <v>1</v>
      </c>
      <c r="F54" s="51">
        <f t="shared" si="8"/>
        <v>1</v>
      </c>
      <c r="G54" s="51">
        <f t="shared" si="8"/>
        <v>1</v>
      </c>
      <c r="H54" s="51">
        <f t="shared" si="8"/>
        <v>1</v>
      </c>
      <c r="I54" s="51">
        <f t="shared" si="8"/>
        <v>1</v>
      </c>
      <c r="J54" s="51">
        <f t="shared" si="8"/>
        <v>1</v>
      </c>
      <c r="K54" s="51">
        <f t="shared" si="8"/>
        <v>1</v>
      </c>
      <c r="L54" s="51">
        <f t="shared" si="8"/>
        <v>1</v>
      </c>
      <c r="M54" s="52"/>
      <c r="N54" s="52"/>
      <c r="O54" s="49"/>
      <c r="P54" s="50" t="s">
        <v>33</v>
      </c>
      <c r="Q54" s="44">
        <v>0.4</v>
      </c>
      <c r="R54" s="1" t="s">
        <v>34</v>
      </c>
    </row>
    <row r="55" spans="2:18">
      <c r="O55" s="10"/>
      <c r="P55" s="53"/>
      <c r="Q55" s="44"/>
    </row>
    <row r="56" spans="2:18">
      <c r="B56" s="54" t="s">
        <v>35</v>
      </c>
      <c r="C56" s="54"/>
      <c r="D56" s="54"/>
      <c r="E56" s="54"/>
      <c r="F56" s="54"/>
      <c r="G56" s="54"/>
    </row>
    <row r="57" spans="2:18">
      <c r="B57" s="55"/>
      <c r="C57" s="56"/>
      <c r="D57" s="56"/>
      <c r="E57" s="56"/>
      <c r="F57" s="56"/>
      <c r="G57" s="56"/>
      <c r="H57" s="56"/>
      <c r="I57" s="56"/>
      <c r="J57" s="56"/>
      <c r="K57" s="56"/>
      <c r="L57" s="57"/>
      <c r="M57" s="46"/>
      <c r="N57" s="10"/>
    </row>
    <row r="58" spans="2:18">
      <c r="B58" s="46"/>
      <c r="C58" s="10"/>
      <c r="D58" s="10"/>
      <c r="E58" s="10"/>
      <c r="F58" s="10"/>
      <c r="G58" s="10"/>
      <c r="H58" s="10"/>
      <c r="I58" s="10"/>
      <c r="J58" s="10"/>
      <c r="K58" s="10"/>
      <c r="L58" s="58"/>
      <c r="M58" s="46"/>
      <c r="N58" s="10"/>
    </row>
    <row r="59" spans="2:18">
      <c r="B59" s="46"/>
      <c r="C59" s="10"/>
      <c r="D59" s="10"/>
      <c r="E59" s="10"/>
      <c r="F59" s="10"/>
      <c r="G59" s="10"/>
      <c r="H59" s="10"/>
      <c r="I59" s="10"/>
      <c r="J59" s="10"/>
      <c r="K59" s="10"/>
      <c r="L59" s="58"/>
      <c r="M59" s="46"/>
      <c r="N59" s="10"/>
    </row>
    <row r="60" spans="2:18">
      <c r="B60" s="46"/>
      <c r="C60" s="10"/>
      <c r="D60" s="10"/>
      <c r="E60" s="10"/>
      <c r="F60" s="10"/>
      <c r="G60" s="10"/>
      <c r="H60" s="10"/>
      <c r="I60" s="10"/>
      <c r="J60" s="10"/>
      <c r="K60" s="10"/>
      <c r="L60" s="58"/>
      <c r="M60" s="46"/>
      <c r="N60" s="10"/>
    </row>
    <row r="61" spans="2:18">
      <c r="B61" s="46"/>
      <c r="C61" s="10"/>
      <c r="D61" s="10"/>
      <c r="E61" s="10"/>
      <c r="F61" s="10"/>
      <c r="G61" s="10"/>
      <c r="H61" s="10"/>
      <c r="I61" s="10"/>
      <c r="J61" s="10"/>
      <c r="K61" s="10"/>
      <c r="L61" s="58"/>
      <c r="M61" s="46"/>
      <c r="N61" s="10"/>
    </row>
    <row r="62" spans="2:18">
      <c r="B62" s="46"/>
      <c r="C62" s="10"/>
      <c r="D62" s="10"/>
      <c r="E62" s="10"/>
      <c r="F62" s="10"/>
      <c r="G62" s="10"/>
      <c r="H62" s="10"/>
      <c r="I62" s="10"/>
      <c r="J62" s="10"/>
      <c r="K62" s="10"/>
      <c r="L62" s="58"/>
      <c r="M62" s="46"/>
      <c r="N62" s="10"/>
    </row>
    <row r="63" spans="2:18">
      <c r="B63" s="46"/>
      <c r="C63" s="10"/>
      <c r="D63" s="10"/>
      <c r="E63" s="10"/>
      <c r="F63" s="10"/>
      <c r="G63" s="10"/>
      <c r="H63" s="10"/>
      <c r="I63" s="10"/>
      <c r="J63" s="10"/>
      <c r="K63" s="10"/>
      <c r="L63" s="58"/>
      <c r="M63" s="46"/>
      <c r="N63" s="10"/>
    </row>
    <row r="64" spans="2:18">
      <c r="B64" s="46"/>
      <c r="C64" s="10"/>
      <c r="D64" s="10"/>
      <c r="E64" s="10"/>
      <c r="F64" s="10"/>
      <c r="G64" s="10"/>
      <c r="H64" s="10"/>
      <c r="I64" s="10"/>
      <c r="J64" s="10"/>
      <c r="K64" s="10"/>
      <c r="L64" s="58"/>
      <c r="M64" s="46"/>
      <c r="N64" s="10"/>
    </row>
    <row r="65" spans="2:14"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61"/>
      <c r="M65" s="46"/>
      <c r="N65" s="10"/>
    </row>
    <row r="68" spans="2:14">
      <c r="B68" s="1" t="s">
        <v>36</v>
      </c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8"/>
  <sheetViews>
    <sheetView topLeftCell="A18" zoomScaleNormal="100" workbookViewId="0">
      <selection activeCell="R42" sqref="R42"/>
    </sheetView>
  </sheetViews>
  <sheetFormatPr defaultColWidth="8.85546875" defaultRowHeight="12.75"/>
  <cols>
    <col min="1" max="1" width="4.28515625" style="1" customWidth="1"/>
    <col min="2" max="2" width="23.85546875" style="1" customWidth="1"/>
    <col min="3" max="14" width="6.7109375" style="1" customWidth="1"/>
    <col min="15" max="15" width="9.42578125" style="1" customWidth="1"/>
    <col min="16" max="16" width="10.85546875" style="1" customWidth="1"/>
    <col min="17" max="17" width="8.140625" style="1" customWidth="1"/>
    <col min="18" max="18" width="15.28515625" style="1" customWidth="1"/>
    <col min="19" max="16384" width="8.85546875" style="1"/>
  </cols>
  <sheetData>
    <row r="1" spans="1:18">
      <c r="D1" s="2" t="s">
        <v>0</v>
      </c>
      <c r="E1" s="2"/>
      <c r="F1" s="2"/>
      <c r="G1" s="2"/>
      <c r="H1" s="2"/>
      <c r="N1" s="2"/>
      <c r="O1" s="2"/>
      <c r="P1" s="2"/>
    </row>
    <row r="2" spans="1:18">
      <c r="B2" s="2" t="s">
        <v>1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2</v>
      </c>
      <c r="P2" s="4">
        <v>31</v>
      </c>
      <c r="R2" s="2"/>
    </row>
    <row r="3" spans="1:18">
      <c r="B3" s="2" t="s">
        <v>3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>
      <c r="B4" s="2" t="s">
        <v>4</v>
      </c>
      <c r="C4" s="3" t="s">
        <v>537</v>
      </c>
      <c r="O4" s="2" t="s">
        <v>5</v>
      </c>
      <c r="P4" s="2">
        <f>Q43+Q44+Q45+Q46+Q47</f>
        <v>1</v>
      </c>
      <c r="Q4" s="5">
        <f>P4/P2</f>
        <v>3.2258064516129031E-2</v>
      </c>
    </row>
    <row r="5" spans="1:18">
      <c r="B5" s="2" t="s">
        <v>6</v>
      </c>
      <c r="C5" s="3"/>
      <c r="D5" s="2"/>
      <c r="E5" s="2"/>
      <c r="F5" s="2"/>
      <c r="G5" s="2"/>
      <c r="H5" s="2"/>
    </row>
    <row r="6" spans="1:18">
      <c r="A6" s="1" t="s">
        <v>7</v>
      </c>
      <c r="B6" s="6" t="s">
        <v>8</v>
      </c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/>
      <c r="N6" s="7"/>
      <c r="O6" s="8" t="s">
        <v>9</v>
      </c>
      <c r="P6" s="7" t="s">
        <v>10</v>
      </c>
      <c r="Q6" s="8" t="s">
        <v>11</v>
      </c>
      <c r="R6" s="8" t="s">
        <v>12</v>
      </c>
    </row>
    <row r="7" spans="1:18" s="11" customFormat="1" ht="107.25" customHeight="1">
      <c r="B7" s="12" t="s">
        <v>13</v>
      </c>
      <c r="C7" s="13"/>
      <c r="D7" s="14"/>
      <c r="E7" s="15"/>
      <c r="F7" s="16"/>
      <c r="G7" s="14"/>
      <c r="H7" s="14"/>
      <c r="I7" s="14"/>
      <c r="J7" s="17"/>
      <c r="K7" s="17"/>
      <c r="L7" s="17"/>
      <c r="M7" s="17"/>
      <c r="N7" s="17"/>
      <c r="O7" s="18"/>
      <c r="P7" s="18"/>
      <c r="Q7" s="19"/>
      <c r="R7" s="19"/>
    </row>
    <row r="8" spans="1:18" s="11" customFormat="1" ht="19.5" customHeight="1">
      <c r="B8" s="22" t="s">
        <v>14</v>
      </c>
      <c r="C8" s="23">
        <v>1</v>
      </c>
      <c r="D8" s="23">
        <v>1</v>
      </c>
      <c r="E8" s="23">
        <v>1</v>
      </c>
      <c r="F8" s="23">
        <v>1</v>
      </c>
      <c r="G8" s="23">
        <v>1</v>
      </c>
      <c r="H8" s="23">
        <v>1</v>
      </c>
      <c r="I8" s="23">
        <v>1</v>
      </c>
      <c r="J8" s="23">
        <v>1</v>
      </c>
      <c r="K8" s="23">
        <v>1</v>
      </c>
      <c r="L8" s="23">
        <v>1</v>
      </c>
      <c r="M8" s="23"/>
      <c r="N8" s="23"/>
      <c r="O8" s="18">
        <f>SUM(C8:N8)</f>
        <v>10</v>
      </c>
      <c r="P8" s="18"/>
      <c r="Q8" s="19"/>
      <c r="R8" s="19"/>
    </row>
    <row r="9" spans="1:18">
      <c r="A9" s="52">
        <v>1</v>
      </c>
      <c r="B9" s="72" t="s">
        <v>506</v>
      </c>
      <c r="C9" s="6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18">
        <f t="shared" ref="O9:O41" si="0">SUM(C9:N9)</f>
        <v>0</v>
      </c>
      <c r="P9" s="26">
        <f>O9/$O$8</f>
        <v>0</v>
      </c>
      <c r="Q9" s="27">
        <v>4</v>
      </c>
      <c r="R9" s="24" t="str">
        <f>IF(P9&gt;=$Q$51,"высокий",IF(AND(P9&lt;$Q$51,P9&gt;=$Q$52),"повышенный",IF(AND(P9&lt;$Q$52,P9&gt;=$Q$53),"базовый",IF(P9&lt;$Q$54,"низкий"))))</f>
        <v>низкий</v>
      </c>
    </row>
    <row r="10" spans="1:18">
      <c r="A10" s="52">
        <v>2</v>
      </c>
      <c r="B10" s="72" t="s">
        <v>507</v>
      </c>
      <c r="C10" s="6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18">
        <f t="shared" si="0"/>
        <v>0</v>
      </c>
      <c r="P10" s="26">
        <f t="shared" ref="P10:P41" si="1">O10/$O$8</f>
        <v>0</v>
      </c>
      <c r="Q10" s="27"/>
      <c r="R10" s="24" t="str">
        <f t="shared" ref="R10:R41" si="2">IF(P10&gt;=$Q$51,"высокий",IF(AND(P10&lt;$Q$51,P10&gt;=$Q$52),"повышенный",IF(AND(P10&lt;$Q$52,P10&gt;=$Q$53),"базовый",IF(P10&lt;$Q$54,"низкий"))))</f>
        <v>низкий</v>
      </c>
    </row>
    <row r="11" spans="1:18">
      <c r="A11" s="52">
        <v>3</v>
      </c>
      <c r="B11" s="24" t="s">
        <v>508</v>
      </c>
      <c r="C11" s="6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18">
        <f t="shared" si="0"/>
        <v>0</v>
      </c>
      <c r="P11" s="26">
        <f t="shared" si="1"/>
        <v>0</v>
      </c>
      <c r="Q11" s="27"/>
      <c r="R11" s="24" t="str">
        <f t="shared" si="2"/>
        <v>низкий</v>
      </c>
    </row>
    <row r="12" spans="1:18">
      <c r="A12" s="52">
        <v>4</v>
      </c>
      <c r="B12" s="72" t="s">
        <v>509</v>
      </c>
      <c r="C12" s="6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18">
        <f t="shared" si="0"/>
        <v>0</v>
      </c>
      <c r="P12" s="26">
        <f t="shared" si="1"/>
        <v>0</v>
      </c>
      <c r="Q12" s="27"/>
      <c r="R12" s="24" t="str">
        <f t="shared" si="2"/>
        <v>низкий</v>
      </c>
    </row>
    <row r="13" spans="1:18">
      <c r="A13" s="52">
        <v>5</v>
      </c>
      <c r="B13" s="72" t="s">
        <v>510</v>
      </c>
      <c r="C13" s="6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8">
        <f t="shared" si="0"/>
        <v>0</v>
      </c>
      <c r="P13" s="26">
        <f t="shared" si="1"/>
        <v>0</v>
      </c>
      <c r="Q13" s="27"/>
      <c r="R13" s="24" t="str">
        <f t="shared" si="2"/>
        <v>низкий</v>
      </c>
    </row>
    <row r="14" spans="1:18">
      <c r="A14" s="52">
        <v>6</v>
      </c>
      <c r="B14" s="72" t="s">
        <v>511</v>
      </c>
      <c r="C14" s="6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18">
        <f t="shared" si="0"/>
        <v>0</v>
      </c>
      <c r="P14" s="26">
        <f t="shared" si="1"/>
        <v>0</v>
      </c>
      <c r="Q14" s="27"/>
      <c r="R14" s="24" t="str">
        <f t="shared" si="2"/>
        <v>низкий</v>
      </c>
    </row>
    <row r="15" spans="1:18">
      <c r="A15" s="52">
        <v>7</v>
      </c>
      <c r="B15" s="72" t="s">
        <v>512</v>
      </c>
      <c r="C15" s="6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8">
        <f t="shared" si="0"/>
        <v>0</v>
      </c>
      <c r="P15" s="26">
        <f t="shared" si="1"/>
        <v>0</v>
      </c>
      <c r="Q15" s="27"/>
      <c r="R15" s="24" t="str">
        <f t="shared" si="2"/>
        <v>низкий</v>
      </c>
    </row>
    <row r="16" spans="1:18">
      <c r="A16" s="52">
        <v>8</v>
      </c>
      <c r="B16" s="72" t="s">
        <v>513</v>
      </c>
      <c r="C16" s="6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8">
        <f t="shared" si="0"/>
        <v>0</v>
      </c>
      <c r="P16" s="26">
        <f t="shared" si="1"/>
        <v>0</v>
      </c>
      <c r="Q16" s="27"/>
      <c r="R16" s="24" t="str">
        <f t="shared" si="2"/>
        <v>низкий</v>
      </c>
    </row>
    <row r="17" spans="1:18">
      <c r="A17" s="52">
        <v>9</v>
      </c>
      <c r="B17" s="72" t="s">
        <v>514</v>
      </c>
      <c r="C17" s="6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">
        <f t="shared" si="0"/>
        <v>0</v>
      </c>
      <c r="P17" s="26">
        <f t="shared" si="1"/>
        <v>0</v>
      </c>
      <c r="Q17" s="27"/>
      <c r="R17" s="24" t="str">
        <f t="shared" si="2"/>
        <v>низкий</v>
      </c>
    </row>
    <row r="18" spans="1:18">
      <c r="A18" s="52">
        <v>10</v>
      </c>
      <c r="B18" s="72" t="s">
        <v>515</v>
      </c>
      <c r="C18" s="6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">
        <f t="shared" si="0"/>
        <v>0</v>
      </c>
      <c r="P18" s="26">
        <f t="shared" si="1"/>
        <v>0</v>
      </c>
      <c r="Q18" s="27"/>
      <c r="R18" s="24" t="str">
        <f t="shared" si="2"/>
        <v>низкий</v>
      </c>
    </row>
    <row r="19" spans="1:18">
      <c r="A19" s="52">
        <v>11</v>
      </c>
      <c r="B19" s="72" t="s">
        <v>516</v>
      </c>
      <c r="C19" s="6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">
        <f t="shared" si="0"/>
        <v>0</v>
      </c>
      <c r="P19" s="26">
        <f t="shared" si="1"/>
        <v>0</v>
      </c>
      <c r="Q19" s="27"/>
      <c r="R19" s="24" t="str">
        <f t="shared" si="2"/>
        <v>низкий</v>
      </c>
    </row>
    <row r="20" spans="1:18">
      <c r="A20" s="52">
        <v>12</v>
      </c>
      <c r="B20" s="72" t="s">
        <v>517</v>
      </c>
      <c r="C20" s="6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18">
        <f t="shared" si="0"/>
        <v>0</v>
      </c>
      <c r="P20" s="26">
        <f t="shared" si="1"/>
        <v>0</v>
      </c>
      <c r="Q20" s="27"/>
      <c r="R20" s="24" t="str">
        <f t="shared" si="2"/>
        <v>низкий</v>
      </c>
    </row>
    <row r="21" spans="1:18">
      <c r="A21" s="52">
        <v>13</v>
      </c>
      <c r="B21" s="72" t="s">
        <v>518</v>
      </c>
      <c r="C21" s="6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18">
        <f t="shared" si="0"/>
        <v>0</v>
      </c>
      <c r="P21" s="26">
        <f t="shared" si="1"/>
        <v>0</v>
      </c>
      <c r="Q21" s="27"/>
      <c r="R21" s="24" t="str">
        <f t="shared" si="2"/>
        <v>низкий</v>
      </c>
    </row>
    <row r="22" spans="1:18">
      <c r="A22" s="52">
        <v>14</v>
      </c>
      <c r="B22" s="72" t="s">
        <v>519</v>
      </c>
      <c r="C22" s="6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18">
        <f t="shared" si="0"/>
        <v>0</v>
      </c>
      <c r="P22" s="26">
        <f t="shared" si="1"/>
        <v>0</v>
      </c>
      <c r="Q22" s="27"/>
      <c r="R22" s="24" t="str">
        <f t="shared" si="2"/>
        <v>низкий</v>
      </c>
    </row>
    <row r="23" spans="1:18">
      <c r="A23" s="52">
        <v>15</v>
      </c>
      <c r="B23" s="72" t="s">
        <v>520</v>
      </c>
      <c r="C23" s="6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18">
        <f t="shared" si="0"/>
        <v>0</v>
      </c>
      <c r="P23" s="26">
        <f t="shared" si="1"/>
        <v>0</v>
      </c>
      <c r="Q23" s="27"/>
      <c r="R23" s="24" t="str">
        <f t="shared" si="2"/>
        <v>низкий</v>
      </c>
    </row>
    <row r="24" spans="1:18">
      <c r="A24" s="52">
        <v>16</v>
      </c>
      <c r="B24" s="72" t="s">
        <v>521</v>
      </c>
      <c r="C24" s="6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18">
        <f t="shared" si="0"/>
        <v>0</v>
      </c>
      <c r="P24" s="26">
        <f t="shared" si="1"/>
        <v>0</v>
      </c>
      <c r="Q24" s="27"/>
      <c r="R24" s="24" t="str">
        <f t="shared" si="2"/>
        <v>низкий</v>
      </c>
    </row>
    <row r="25" spans="1:18">
      <c r="A25" s="52">
        <v>17</v>
      </c>
      <c r="B25" s="72" t="s">
        <v>522</v>
      </c>
      <c r="C25" s="6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18">
        <f t="shared" si="0"/>
        <v>0</v>
      </c>
      <c r="P25" s="26">
        <f t="shared" si="1"/>
        <v>0</v>
      </c>
      <c r="Q25" s="27"/>
      <c r="R25" s="24" t="str">
        <f t="shared" si="2"/>
        <v>низкий</v>
      </c>
    </row>
    <row r="26" spans="1:18">
      <c r="A26" s="52">
        <v>18</v>
      </c>
      <c r="B26" s="72" t="s">
        <v>523</v>
      </c>
      <c r="C26" s="6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18">
        <f t="shared" si="0"/>
        <v>0</v>
      </c>
      <c r="P26" s="26">
        <f t="shared" si="1"/>
        <v>0</v>
      </c>
      <c r="Q26" s="27"/>
      <c r="R26" s="24" t="str">
        <f t="shared" si="2"/>
        <v>низкий</v>
      </c>
    </row>
    <row r="27" spans="1:18">
      <c r="A27" s="52">
        <v>19</v>
      </c>
      <c r="B27" s="72" t="s">
        <v>524</v>
      </c>
      <c r="C27" s="6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18">
        <f t="shared" si="0"/>
        <v>0</v>
      </c>
      <c r="P27" s="26">
        <f t="shared" si="1"/>
        <v>0</v>
      </c>
      <c r="Q27" s="27"/>
      <c r="R27" s="24" t="str">
        <f t="shared" si="2"/>
        <v>низкий</v>
      </c>
    </row>
    <row r="28" spans="1:18">
      <c r="A28" s="52">
        <v>20</v>
      </c>
      <c r="B28" s="24" t="s">
        <v>525</v>
      </c>
      <c r="C28" s="6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18">
        <f t="shared" si="0"/>
        <v>0</v>
      </c>
      <c r="P28" s="26">
        <f t="shared" si="1"/>
        <v>0</v>
      </c>
      <c r="Q28" s="27"/>
      <c r="R28" s="24" t="str">
        <f t="shared" si="2"/>
        <v>низкий</v>
      </c>
    </row>
    <row r="29" spans="1:18">
      <c r="A29" s="52">
        <v>21</v>
      </c>
      <c r="B29" s="72" t="s">
        <v>526</v>
      </c>
      <c r="C29" s="67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8">
        <f t="shared" si="0"/>
        <v>0</v>
      </c>
      <c r="P29" s="26">
        <f t="shared" si="1"/>
        <v>0</v>
      </c>
      <c r="Q29" s="27"/>
      <c r="R29" s="24" t="str">
        <f t="shared" si="2"/>
        <v>низкий</v>
      </c>
    </row>
    <row r="30" spans="1:18">
      <c r="A30" s="52">
        <v>22</v>
      </c>
      <c r="B30" s="72" t="s">
        <v>527</v>
      </c>
      <c r="C30" s="67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8">
        <f t="shared" si="0"/>
        <v>0</v>
      </c>
      <c r="P30" s="26">
        <f t="shared" si="1"/>
        <v>0</v>
      </c>
      <c r="Q30" s="27"/>
      <c r="R30" s="24" t="str">
        <f t="shared" si="2"/>
        <v>низкий</v>
      </c>
    </row>
    <row r="31" spans="1:18">
      <c r="A31" s="52">
        <v>23</v>
      </c>
      <c r="B31" s="72" t="s">
        <v>528</v>
      </c>
      <c r="C31" s="6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8">
        <f t="shared" si="0"/>
        <v>0</v>
      </c>
      <c r="P31" s="26">
        <f t="shared" si="1"/>
        <v>0</v>
      </c>
      <c r="Q31" s="27"/>
      <c r="R31" s="24" t="str">
        <f t="shared" si="2"/>
        <v>низкий</v>
      </c>
    </row>
    <row r="32" spans="1:18">
      <c r="A32" s="52">
        <v>24</v>
      </c>
      <c r="B32" s="72" t="s">
        <v>529</v>
      </c>
      <c r="C32" s="6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18">
        <f t="shared" si="0"/>
        <v>0</v>
      </c>
      <c r="P32" s="26">
        <f t="shared" si="1"/>
        <v>0</v>
      </c>
      <c r="Q32" s="27"/>
      <c r="R32" s="24" t="str">
        <f t="shared" si="2"/>
        <v>низкий</v>
      </c>
    </row>
    <row r="33" spans="1:18">
      <c r="A33" s="52">
        <v>25</v>
      </c>
      <c r="B33" s="72" t="s">
        <v>530</v>
      </c>
      <c r="C33" s="6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18">
        <f t="shared" si="0"/>
        <v>0</v>
      </c>
      <c r="P33" s="26">
        <f t="shared" si="1"/>
        <v>0</v>
      </c>
      <c r="Q33" s="27"/>
      <c r="R33" s="24" t="str">
        <f t="shared" si="2"/>
        <v>низкий</v>
      </c>
    </row>
    <row r="34" spans="1:18">
      <c r="A34" s="52">
        <v>26</v>
      </c>
      <c r="B34" s="72" t="s">
        <v>531</v>
      </c>
      <c r="C34" s="6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18">
        <f t="shared" si="0"/>
        <v>0</v>
      </c>
      <c r="P34" s="26">
        <f t="shared" si="1"/>
        <v>0</v>
      </c>
      <c r="Q34" s="27"/>
      <c r="R34" s="24" t="str">
        <f t="shared" si="2"/>
        <v>низкий</v>
      </c>
    </row>
    <row r="35" spans="1:18">
      <c r="A35" s="52">
        <v>27</v>
      </c>
      <c r="B35" s="72" t="s">
        <v>532</v>
      </c>
      <c r="C35" s="68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18">
        <f t="shared" si="0"/>
        <v>0</v>
      </c>
      <c r="P35" s="26">
        <f t="shared" si="1"/>
        <v>0</v>
      </c>
      <c r="Q35" s="27"/>
      <c r="R35" s="24" t="str">
        <f t="shared" si="2"/>
        <v>низкий</v>
      </c>
    </row>
    <row r="36" spans="1:18">
      <c r="A36" s="52">
        <v>28</v>
      </c>
      <c r="B36" s="72" t="s">
        <v>533</v>
      </c>
      <c r="C36" s="69"/>
      <c r="D36" s="33"/>
      <c r="E36" s="33"/>
      <c r="F36" s="33"/>
      <c r="G36" s="33"/>
      <c r="H36" s="34"/>
      <c r="I36" s="31"/>
      <c r="J36" s="31"/>
      <c r="K36" s="31"/>
      <c r="L36" s="31"/>
      <c r="M36" s="31"/>
      <c r="N36" s="34"/>
      <c r="O36" s="18">
        <f t="shared" si="0"/>
        <v>0</v>
      </c>
      <c r="P36" s="26">
        <f t="shared" si="1"/>
        <v>0</v>
      </c>
      <c r="Q36" s="27"/>
      <c r="R36" s="24" t="str">
        <f t="shared" si="2"/>
        <v>низкий</v>
      </c>
    </row>
    <row r="37" spans="1:18">
      <c r="A37" s="52">
        <v>29</v>
      </c>
      <c r="B37" s="24" t="s">
        <v>534</v>
      </c>
      <c r="C37" s="68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18">
        <f t="shared" si="0"/>
        <v>0</v>
      </c>
      <c r="P37" s="26">
        <f t="shared" si="1"/>
        <v>0</v>
      </c>
      <c r="Q37" s="27"/>
      <c r="R37" s="24" t="str">
        <f t="shared" si="2"/>
        <v>низкий</v>
      </c>
    </row>
    <row r="38" spans="1:18">
      <c r="A38" s="52">
        <v>30</v>
      </c>
      <c r="B38" s="72" t="s">
        <v>535</v>
      </c>
      <c r="C38" s="68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18">
        <f t="shared" si="0"/>
        <v>0</v>
      </c>
      <c r="P38" s="26">
        <f t="shared" si="1"/>
        <v>0</v>
      </c>
      <c r="Q38" s="27"/>
      <c r="R38" s="24" t="str">
        <f t="shared" si="2"/>
        <v>низкий</v>
      </c>
    </row>
    <row r="39" spans="1:18">
      <c r="A39" s="52">
        <v>31</v>
      </c>
      <c r="B39" s="24" t="s">
        <v>536</v>
      </c>
      <c r="C39" s="68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18">
        <f t="shared" si="0"/>
        <v>0</v>
      </c>
      <c r="P39" s="26">
        <f t="shared" si="1"/>
        <v>0</v>
      </c>
      <c r="Q39" s="27"/>
      <c r="R39" s="24" t="str">
        <f t="shared" si="2"/>
        <v>низкий</v>
      </c>
    </row>
    <row r="40" spans="1:18" ht="15">
      <c r="A40" s="24">
        <v>32</v>
      </c>
      <c r="B40" s="7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18">
        <f t="shared" si="0"/>
        <v>0</v>
      </c>
      <c r="P40" s="26">
        <f t="shared" si="1"/>
        <v>0</v>
      </c>
      <c r="Q40" s="27"/>
      <c r="R40" s="24" t="str">
        <f t="shared" si="2"/>
        <v>низкий</v>
      </c>
    </row>
    <row r="41" spans="1:18" ht="15">
      <c r="A41" s="24">
        <v>33</v>
      </c>
      <c r="B41" s="28"/>
      <c r="C41" s="25"/>
      <c r="D41" s="25"/>
      <c r="E41" s="25"/>
      <c r="F41" s="25"/>
      <c r="G41" s="25"/>
      <c r="H41" s="25"/>
      <c r="I41" s="31"/>
      <c r="J41" s="31"/>
      <c r="K41" s="31"/>
      <c r="L41" s="31"/>
      <c r="M41" s="31"/>
      <c r="N41" s="25"/>
      <c r="O41" s="18">
        <f t="shared" si="0"/>
        <v>0</v>
      </c>
      <c r="P41" s="26">
        <f t="shared" si="1"/>
        <v>0</v>
      </c>
      <c r="Q41" s="27"/>
      <c r="R41" s="24" t="str">
        <f t="shared" si="2"/>
        <v>низкий</v>
      </c>
    </row>
    <row r="42" spans="1:18">
      <c r="A42" s="24"/>
      <c r="B42" s="35"/>
      <c r="C42" s="25"/>
      <c r="D42" s="25"/>
      <c r="E42" s="25"/>
      <c r="F42" s="25"/>
      <c r="G42" s="25"/>
      <c r="H42" s="25"/>
      <c r="I42" s="31"/>
      <c r="J42" s="31"/>
      <c r="K42" s="31"/>
      <c r="L42" s="31"/>
      <c r="M42" s="31"/>
      <c r="N42" s="25"/>
      <c r="O42" s="18"/>
      <c r="P42" s="31"/>
      <c r="Q42" s="24" t="s">
        <v>15</v>
      </c>
      <c r="R42" s="24"/>
    </row>
    <row r="43" spans="1:18">
      <c r="A43" s="24"/>
      <c r="B43" s="36" t="s">
        <v>16</v>
      </c>
      <c r="C43" s="36">
        <f>COUNTIF(C9:C41,C8)</f>
        <v>0</v>
      </c>
      <c r="D43" s="36">
        <f t="shared" ref="D43:N43" si="3">COUNTIF(D9:D41,D8)</f>
        <v>0</v>
      </c>
      <c r="E43" s="36">
        <f t="shared" si="3"/>
        <v>0</v>
      </c>
      <c r="F43" s="36">
        <f t="shared" si="3"/>
        <v>0</v>
      </c>
      <c r="G43" s="36">
        <f t="shared" si="3"/>
        <v>0</v>
      </c>
      <c r="H43" s="36">
        <f t="shared" si="3"/>
        <v>0</v>
      </c>
      <c r="I43" s="36">
        <f t="shared" si="3"/>
        <v>0</v>
      </c>
      <c r="J43" s="36">
        <f t="shared" si="3"/>
        <v>0</v>
      </c>
      <c r="K43" s="36">
        <f t="shared" si="3"/>
        <v>0</v>
      </c>
      <c r="L43" s="36">
        <f t="shared" si="3"/>
        <v>0</v>
      </c>
      <c r="M43" s="36">
        <f t="shared" si="3"/>
        <v>0</v>
      </c>
      <c r="N43" s="36">
        <f t="shared" si="3"/>
        <v>0</v>
      </c>
      <c r="O43" s="36"/>
      <c r="P43" s="37" t="s">
        <v>17</v>
      </c>
      <c r="Q43" s="24">
        <f>COUNTIF(Q9:Q41,5)</f>
        <v>0</v>
      </c>
      <c r="R43" s="24"/>
    </row>
    <row r="44" spans="1:18">
      <c r="A44" s="24"/>
      <c r="B44" s="38" t="s">
        <v>18</v>
      </c>
      <c r="C44" s="36">
        <f>$P$4-C43-C45</f>
        <v>1</v>
      </c>
      <c r="D44" s="36">
        <f t="shared" ref="D44:N44" si="4">$P$4-D43-D45</f>
        <v>1</v>
      </c>
      <c r="E44" s="36">
        <f t="shared" si="4"/>
        <v>1</v>
      </c>
      <c r="F44" s="36">
        <f t="shared" si="4"/>
        <v>1</v>
      </c>
      <c r="G44" s="36">
        <f t="shared" si="4"/>
        <v>1</v>
      </c>
      <c r="H44" s="36">
        <f t="shared" si="4"/>
        <v>1</v>
      </c>
      <c r="I44" s="36">
        <f t="shared" si="4"/>
        <v>1</v>
      </c>
      <c r="J44" s="36">
        <f t="shared" si="4"/>
        <v>1</v>
      </c>
      <c r="K44" s="36">
        <f t="shared" si="4"/>
        <v>1</v>
      </c>
      <c r="L44" s="36">
        <f t="shared" si="4"/>
        <v>1</v>
      </c>
      <c r="M44" s="36">
        <f t="shared" si="4"/>
        <v>1</v>
      </c>
      <c r="N44" s="36">
        <f t="shared" si="4"/>
        <v>1</v>
      </c>
      <c r="O44" s="36"/>
      <c r="P44" s="37" t="s">
        <v>19</v>
      </c>
      <c r="Q44" s="24">
        <f>COUNTIF(Q9:Q41,4)</f>
        <v>1</v>
      </c>
      <c r="R44" s="24"/>
    </row>
    <row r="45" spans="1:18">
      <c r="A45" s="24"/>
      <c r="B45" s="38" t="s">
        <v>20</v>
      </c>
      <c r="C45" s="36">
        <f>COUNTIF(C9:C41,0)</f>
        <v>0</v>
      </c>
      <c r="D45" s="36">
        <f t="shared" ref="D45:N45" si="5">COUNTIF(D9:D41,0)</f>
        <v>0</v>
      </c>
      <c r="E45" s="36">
        <f t="shared" si="5"/>
        <v>0</v>
      </c>
      <c r="F45" s="36">
        <f t="shared" si="5"/>
        <v>0</v>
      </c>
      <c r="G45" s="36">
        <f t="shared" si="5"/>
        <v>0</v>
      </c>
      <c r="H45" s="36">
        <f t="shared" si="5"/>
        <v>0</v>
      </c>
      <c r="I45" s="36">
        <f t="shared" si="5"/>
        <v>0</v>
      </c>
      <c r="J45" s="36">
        <f t="shared" si="5"/>
        <v>0</v>
      </c>
      <c r="K45" s="36">
        <f t="shared" si="5"/>
        <v>0</v>
      </c>
      <c r="L45" s="36">
        <f t="shared" si="5"/>
        <v>0</v>
      </c>
      <c r="M45" s="36">
        <f t="shared" si="5"/>
        <v>0</v>
      </c>
      <c r="N45" s="36">
        <f t="shared" si="5"/>
        <v>0</v>
      </c>
      <c r="O45" s="36"/>
      <c r="P45" s="37" t="s">
        <v>21</v>
      </c>
      <c r="Q45" s="24">
        <f>COUNTIF(Q9:Q41,3)</f>
        <v>0</v>
      </c>
      <c r="R45" s="24"/>
    </row>
    <row r="46" spans="1:18">
      <c r="A46" s="24"/>
      <c r="B46" s="39" t="s">
        <v>22</v>
      </c>
      <c r="C46" s="40">
        <f>(C43+C44)/$P$4</f>
        <v>1</v>
      </c>
      <c r="D46" s="40">
        <f t="shared" ref="D46:N46" si="6">(D43+D44)/$P$4</f>
        <v>1</v>
      </c>
      <c r="E46" s="40">
        <f t="shared" si="6"/>
        <v>1</v>
      </c>
      <c r="F46" s="40">
        <f t="shared" si="6"/>
        <v>1</v>
      </c>
      <c r="G46" s="40">
        <f t="shared" si="6"/>
        <v>1</v>
      </c>
      <c r="H46" s="40">
        <f t="shared" si="6"/>
        <v>1</v>
      </c>
      <c r="I46" s="40">
        <f t="shared" si="6"/>
        <v>1</v>
      </c>
      <c r="J46" s="40">
        <f t="shared" si="6"/>
        <v>1</v>
      </c>
      <c r="K46" s="40">
        <f t="shared" si="6"/>
        <v>1</v>
      </c>
      <c r="L46" s="40">
        <f t="shared" si="6"/>
        <v>1</v>
      </c>
      <c r="M46" s="40">
        <f t="shared" si="6"/>
        <v>1</v>
      </c>
      <c r="N46" s="40">
        <f t="shared" si="6"/>
        <v>1</v>
      </c>
      <c r="O46" s="41"/>
      <c r="P46" s="37" t="s">
        <v>23</v>
      </c>
      <c r="Q46" s="24">
        <f>COUNTIF(Q9:Q41,2)</f>
        <v>0</v>
      </c>
      <c r="R46" s="24"/>
    </row>
    <row r="47" spans="1:18">
      <c r="P47" s="24" t="s">
        <v>24</v>
      </c>
      <c r="Q47" s="24">
        <f>COUNTIF(Q9:Q41,1)</f>
        <v>0</v>
      </c>
      <c r="R47" s="24"/>
    </row>
    <row r="48" spans="1:18">
      <c r="B48" s="39" t="s">
        <v>25</v>
      </c>
      <c r="C48" s="5">
        <f>(P4-Q46-Q47)/P4</f>
        <v>1</v>
      </c>
    </row>
    <row r="49" spans="2:18">
      <c r="B49" s="39" t="s">
        <v>26</v>
      </c>
      <c r="C49" s="5">
        <f>(Q43+Q44)/P4</f>
        <v>1</v>
      </c>
    </row>
    <row r="51" spans="2:18">
      <c r="B51" s="42" t="s">
        <v>27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10"/>
      <c r="P51" s="43" t="s">
        <v>28</v>
      </c>
      <c r="Q51" s="44">
        <v>0.9</v>
      </c>
      <c r="R51" s="1" t="s">
        <v>29</v>
      </c>
    </row>
    <row r="52" spans="2:18">
      <c r="B52" s="8"/>
      <c r="C52" s="7">
        <v>1</v>
      </c>
      <c r="D52" s="7">
        <v>2</v>
      </c>
      <c r="E52" s="7">
        <v>3</v>
      </c>
      <c r="F52" s="7">
        <v>4</v>
      </c>
      <c r="G52" s="7">
        <v>5</v>
      </c>
      <c r="H52" s="7">
        <v>6</v>
      </c>
      <c r="I52" s="7">
        <v>7</v>
      </c>
      <c r="J52" s="7">
        <v>8</v>
      </c>
      <c r="K52" s="7">
        <v>9</v>
      </c>
      <c r="L52" s="7">
        <v>10</v>
      </c>
      <c r="M52" s="45"/>
      <c r="N52" s="45"/>
      <c r="O52" s="46"/>
      <c r="P52" s="47" t="s">
        <v>28</v>
      </c>
      <c r="Q52" s="44">
        <v>0.7</v>
      </c>
      <c r="R52" s="1" t="s">
        <v>30</v>
      </c>
    </row>
    <row r="53" spans="2:18">
      <c r="B53" s="24" t="s">
        <v>31</v>
      </c>
      <c r="C53" s="24">
        <f>C44+C45</f>
        <v>1</v>
      </c>
      <c r="D53" s="24">
        <f t="shared" ref="D53:L53" si="7">D44+D45</f>
        <v>1</v>
      </c>
      <c r="E53" s="24">
        <f t="shared" si="7"/>
        <v>1</v>
      </c>
      <c r="F53" s="24">
        <f t="shared" si="7"/>
        <v>1</v>
      </c>
      <c r="G53" s="24">
        <f t="shared" si="7"/>
        <v>1</v>
      </c>
      <c r="H53" s="24">
        <f t="shared" si="7"/>
        <v>1</v>
      </c>
      <c r="I53" s="24">
        <f t="shared" si="7"/>
        <v>1</v>
      </c>
      <c r="J53" s="24">
        <f t="shared" si="7"/>
        <v>1</v>
      </c>
      <c r="K53" s="24">
        <f t="shared" si="7"/>
        <v>1</v>
      </c>
      <c r="L53" s="24">
        <f t="shared" si="7"/>
        <v>1</v>
      </c>
      <c r="M53" s="48"/>
      <c r="N53" s="48"/>
      <c r="O53" s="49"/>
      <c r="P53" s="50" t="s">
        <v>28</v>
      </c>
      <c r="Q53" s="44">
        <v>0.4</v>
      </c>
      <c r="R53" s="1" t="s">
        <v>32</v>
      </c>
    </row>
    <row r="54" spans="2:18">
      <c r="B54" s="24" t="s">
        <v>10</v>
      </c>
      <c r="C54" s="51">
        <f>C53/$P$4</f>
        <v>1</v>
      </c>
      <c r="D54" s="51">
        <f t="shared" ref="D54:L54" si="8">D53/$P$4</f>
        <v>1</v>
      </c>
      <c r="E54" s="51">
        <f t="shared" si="8"/>
        <v>1</v>
      </c>
      <c r="F54" s="51">
        <f t="shared" si="8"/>
        <v>1</v>
      </c>
      <c r="G54" s="51">
        <f t="shared" si="8"/>
        <v>1</v>
      </c>
      <c r="H54" s="51">
        <f t="shared" si="8"/>
        <v>1</v>
      </c>
      <c r="I54" s="51">
        <f t="shared" si="8"/>
        <v>1</v>
      </c>
      <c r="J54" s="51">
        <f t="shared" si="8"/>
        <v>1</v>
      </c>
      <c r="K54" s="51">
        <f t="shared" si="8"/>
        <v>1</v>
      </c>
      <c r="L54" s="51">
        <f t="shared" si="8"/>
        <v>1</v>
      </c>
      <c r="M54" s="52"/>
      <c r="N54" s="52"/>
      <c r="O54" s="49"/>
      <c r="P54" s="50" t="s">
        <v>33</v>
      </c>
      <c r="Q54" s="44">
        <v>0.4</v>
      </c>
      <c r="R54" s="1" t="s">
        <v>34</v>
      </c>
    </row>
    <row r="55" spans="2:18">
      <c r="O55" s="10"/>
      <c r="P55" s="53"/>
      <c r="Q55" s="44"/>
    </row>
    <row r="56" spans="2:18">
      <c r="B56" s="54" t="s">
        <v>35</v>
      </c>
      <c r="C56" s="54"/>
      <c r="D56" s="54"/>
      <c r="E56" s="54"/>
      <c r="F56" s="54"/>
      <c r="G56" s="54"/>
    </row>
    <row r="57" spans="2:18">
      <c r="B57" s="55"/>
      <c r="C57" s="56"/>
      <c r="D57" s="56"/>
      <c r="E57" s="56"/>
      <c r="F57" s="56"/>
      <c r="G57" s="56"/>
      <c r="H57" s="56"/>
      <c r="I57" s="56"/>
      <c r="J57" s="56"/>
      <c r="K57" s="56"/>
      <c r="L57" s="57"/>
      <c r="M57" s="46"/>
      <c r="N57" s="10"/>
    </row>
    <row r="58" spans="2:18">
      <c r="B58" s="46"/>
      <c r="C58" s="10"/>
      <c r="D58" s="10"/>
      <c r="E58" s="10"/>
      <c r="F58" s="10"/>
      <c r="G58" s="10"/>
      <c r="H58" s="10"/>
      <c r="I58" s="10"/>
      <c r="J58" s="10"/>
      <c r="K58" s="10"/>
      <c r="L58" s="58"/>
      <c r="M58" s="46"/>
      <c r="N58" s="10"/>
    </row>
    <row r="59" spans="2:18">
      <c r="B59" s="46"/>
      <c r="C59" s="10"/>
      <c r="D59" s="10"/>
      <c r="E59" s="10"/>
      <c r="F59" s="10"/>
      <c r="G59" s="10"/>
      <c r="H59" s="10"/>
      <c r="I59" s="10"/>
      <c r="J59" s="10"/>
      <c r="K59" s="10"/>
      <c r="L59" s="58"/>
      <c r="M59" s="46"/>
      <c r="N59" s="10"/>
    </row>
    <row r="60" spans="2:18">
      <c r="B60" s="46"/>
      <c r="C60" s="10"/>
      <c r="D60" s="10"/>
      <c r="E60" s="10"/>
      <c r="F60" s="10"/>
      <c r="G60" s="10"/>
      <c r="H60" s="10"/>
      <c r="I60" s="10"/>
      <c r="J60" s="10"/>
      <c r="K60" s="10"/>
      <c r="L60" s="58"/>
      <c r="M60" s="46"/>
      <c r="N60" s="10"/>
    </row>
    <row r="61" spans="2:18">
      <c r="B61" s="46"/>
      <c r="C61" s="10"/>
      <c r="D61" s="10"/>
      <c r="E61" s="10"/>
      <c r="F61" s="10"/>
      <c r="G61" s="10"/>
      <c r="H61" s="10"/>
      <c r="I61" s="10"/>
      <c r="J61" s="10"/>
      <c r="K61" s="10"/>
      <c r="L61" s="58"/>
      <c r="M61" s="46"/>
      <c r="N61" s="10"/>
    </row>
    <row r="62" spans="2:18">
      <c r="B62" s="46"/>
      <c r="C62" s="10"/>
      <c r="D62" s="10"/>
      <c r="E62" s="10"/>
      <c r="F62" s="10"/>
      <c r="G62" s="10"/>
      <c r="H62" s="10"/>
      <c r="I62" s="10"/>
      <c r="J62" s="10"/>
      <c r="K62" s="10"/>
      <c r="L62" s="58"/>
      <c r="M62" s="46"/>
      <c r="N62" s="10"/>
    </row>
    <row r="63" spans="2:18">
      <c r="B63" s="46"/>
      <c r="C63" s="10"/>
      <c r="D63" s="10"/>
      <c r="E63" s="10"/>
      <c r="F63" s="10"/>
      <c r="G63" s="10"/>
      <c r="H63" s="10"/>
      <c r="I63" s="10"/>
      <c r="J63" s="10"/>
      <c r="K63" s="10"/>
      <c r="L63" s="58"/>
      <c r="M63" s="46"/>
      <c r="N63" s="10"/>
    </row>
    <row r="64" spans="2:18">
      <c r="B64" s="46"/>
      <c r="C64" s="10"/>
      <c r="D64" s="10"/>
      <c r="E64" s="10"/>
      <c r="F64" s="10"/>
      <c r="G64" s="10"/>
      <c r="H64" s="10"/>
      <c r="I64" s="10"/>
      <c r="J64" s="10"/>
      <c r="K64" s="10"/>
      <c r="L64" s="58"/>
      <c r="M64" s="46"/>
      <c r="N64" s="10"/>
    </row>
    <row r="65" spans="2:14"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61"/>
      <c r="M65" s="46"/>
      <c r="N65" s="10"/>
    </row>
    <row r="68" spans="2:14">
      <c r="B68" s="1" t="s">
        <v>36</v>
      </c>
    </row>
  </sheetData>
  <pageMargins left="0.27559055118110237" right="0.31496062992125984" top="0.31496062992125984" bottom="0.42" header="0.27559055118110237" footer="0.23622047244094491"/>
  <pageSetup paperSize="9" scale="56" orientation="landscape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8"/>
  <sheetViews>
    <sheetView tabSelected="1" topLeftCell="A18" zoomScaleNormal="100" workbookViewId="0">
      <selection activeCell="R42" sqref="R42"/>
    </sheetView>
  </sheetViews>
  <sheetFormatPr defaultColWidth="8.85546875" defaultRowHeight="12.75"/>
  <cols>
    <col min="1" max="1" width="4.28515625" style="1" customWidth="1"/>
    <col min="2" max="2" width="23.85546875" style="1" customWidth="1"/>
    <col min="3" max="14" width="6.7109375" style="1" customWidth="1"/>
    <col min="15" max="15" width="9.42578125" style="1" customWidth="1"/>
    <col min="16" max="16" width="10.85546875" style="1" customWidth="1"/>
    <col min="17" max="17" width="8.140625" style="1" customWidth="1"/>
    <col min="18" max="18" width="15.28515625" style="1" customWidth="1"/>
    <col min="19" max="16384" width="8.85546875" style="1"/>
  </cols>
  <sheetData>
    <row r="1" spans="1:18">
      <c r="D1" s="2" t="s">
        <v>0</v>
      </c>
      <c r="E1" s="2"/>
      <c r="F1" s="2"/>
      <c r="G1" s="2"/>
      <c r="H1" s="2"/>
      <c r="N1" s="2"/>
      <c r="O1" s="2"/>
      <c r="P1" s="2"/>
    </row>
    <row r="2" spans="1:18">
      <c r="B2" s="2" t="s">
        <v>1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2</v>
      </c>
      <c r="P2" s="4">
        <v>33</v>
      </c>
      <c r="R2" s="2"/>
    </row>
    <row r="3" spans="1:18">
      <c r="B3" s="2" t="s">
        <v>3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>
      <c r="B4" s="2" t="s">
        <v>4</v>
      </c>
      <c r="C4" s="3" t="s">
        <v>538</v>
      </c>
      <c r="O4" s="2" t="s">
        <v>5</v>
      </c>
      <c r="P4" s="2">
        <f>Q43+Q44+Q45+Q46+Q47</f>
        <v>1</v>
      </c>
      <c r="Q4" s="5">
        <f>P4/P2</f>
        <v>3.0303030303030304E-2</v>
      </c>
    </row>
    <row r="5" spans="1:18">
      <c r="B5" s="2" t="s">
        <v>6</v>
      </c>
      <c r="C5" s="3"/>
      <c r="D5" s="2"/>
      <c r="E5" s="2"/>
      <c r="F5" s="2"/>
      <c r="G5" s="2"/>
      <c r="H5" s="2"/>
    </row>
    <row r="6" spans="1:18">
      <c r="A6" s="1" t="s">
        <v>7</v>
      </c>
      <c r="B6" s="6" t="s">
        <v>8</v>
      </c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/>
      <c r="N6" s="7"/>
      <c r="O6" s="8" t="s">
        <v>9</v>
      </c>
      <c r="P6" s="7" t="s">
        <v>10</v>
      </c>
      <c r="Q6" s="8" t="s">
        <v>11</v>
      </c>
      <c r="R6" s="8" t="s">
        <v>12</v>
      </c>
    </row>
    <row r="7" spans="1:18" s="11" customFormat="1" ht="107.25" customHeight="1">
      <c r="B7" s="12" t="s">
        <v>13</v>
      </c>
      <c r="C7" s="13"/>
      <c r="D7" s="14"/>
      <c r="E7" s="15"/>
      <c r="F7" s="16"/>
      <c r="G7" s="14"/>
      <c r="H7" s="14"/>
      <c r="I7" s="14"/>
      <c r="J7" s="17"/>
      <c r="K7" s="17"/>
      <c r="L7" s="17"/>
      <c r="M7" s="17"/>
      <c r="N7" s="17"/>
      <c r="O7" s="18"/>
      <c r="P7" s="18"/>
      <c r="Q7" s="19"/>
      <c r="R7" s="19"/>
    </row>
    <row r="8" spans="1:18" s="11" customFormat="1" ht="19.5" customHeight="1">
      <c r="B8" s="22" t="s">
        <v>14</v>
      </c>
      <c r="C8" s="23">
        <v>1</v>
      </c>
      <c r="D8" s="23">
        <v>1</v>
      </c>
      <c r="E8" s="23">
        <v>1</v>
      </c>
      <c r="F8" s="23">
        <v>1</v>
      </c>
      <c r="G8" s="23">
        <v>1</v>
      </c>
      <c r="H8" s="23">
        <v>1</v>
      </c>
      <c r="I8" s="23">
        <v>1</v>
      </c>
      <c r="J8" s="23">
        <v>1</v>
      </c>
      <c r="K8" s="23">
        <v>1</v>
      </c>
      <c r="L8" s="23">
        <v>1</v>
      </c>
      <c r="M8" s="23"/>
      <c r="N8" s="23"/>
      <c r="O8" s="18">
        <f>SUM(C8:N8)</f>
        <v>10</v>
      </c>
      <c r="P8" s="18"/>
      <c r="Q8" s="19"/>
      <c r="R8" s="19"/>
    </row>
    <row r="9" spans="1:18">
      <c r="A9" s="52">
        <v>1</v>
      </c>
      <c r="B9" s="72" t="s">
        <v>539</v>
      </c>
      <c r="C9" s="6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18">
        <f t="shared" ref="O9:O41" si="0">SUM(C9:N9)</f>
        <v>0</v>
      </c>
      <c r="P9" s="26">
        <f>O9/$O$8</f>
        <v>0</v>
      </c>
      <c r="Q9" s="27">
        <v>4</v>
      </c>
      <c r="R9" s="24" t="str">
        <f>IF(P9&gt;=$Q$51,"высокий",IF(AND(P9&lt;$Q$51,P9&gt;=$Q$52),"повышенный",IF(AND(P9&lt;$Q$52,P9&gt;=$Q$53),"базовый",IF(P9&lt;$Q$54,"низкий"))))</f>
        <v>низкий</v>
      </c>
    </row>
    <row r="10" spans="1:18">
      <c r="A10" s="52">
        <v>2</v>
      </c>
      <c r="B10" s="24" t="s">
        <v>540</v>
      </c>
      <c r="C10" s="6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18">
        <f t="shared" si="0"/>
        <v>0</v>
      </c>
      <c r="P10" s="26">
        <f t="shared" ref="P10:P41" si="1">O10/$O$8</f>
        <v>0</v>
      </c>
      <c r="Q10" s="27"/>
      <c r="R10" s="24" t="str">
        <f t="shared" ref="R10:R41" si="2">IF(P10&gt;=$Q$51,"высокий",IF(AND(P10&lt;$Q$51,P10&gt;=$Q$52),"повышенный",IF(AND(P10&lt;$Q$52,P10&gt;=$Q$53),"базовый",IF(P10&lt;$Q$54,"низкий"))))</f>
        <v>низкий</v>
      </c>
    </row>
    <row r="11" spans="1:18">
      <c r="A11" s="52">
        <v>3</v>
      </c>
      <c r="B11" s="72" t="s">
        <v>541</v>
      </c>
      <c r="C11" s="6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18">
        <f t="shared" si="0"/>
        <v>0</v>
      </c>
      <c r="P11" s="26">
        <f t="shared" si="1"/>
        <v>0</v>
      </c>
      <c r="Q11" s="27"/>
      <c r="R11" s="24" t="str">
        <f t="shared" si="2"/>
        <v>низкий</v>
      </c>
    </row>
    <row r="12" spans="1:18">
      <c r="A12" s="52">
        <v>4</v>
      </c>
      <c r="B12" s="72" t="s">
        <v>542</v>
      </c>
      <c r="C12" s="6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18">
        <f t="shared" si="0"/>
        <v>0</v>
      </c>
      <c r="P12" s="26">
        <f t="shared" si="1"/>
        <v>0</v>
      </c>
      <c r="Q12" s="27"/>
      <c r="R12" s="24" t="str">
        <f t="shared" si="2"/>
        <v>низкий</v>
      </c>
    </row>
    <row r="13" spans="1:18">
      <c r="A13" s="52">
        <v>5</v>
      </c>
      <c r="B13" s="72" t="s">
        <v>543</v>
      </c>
      <c r="C13" s="6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8">
        <f t="shared" si="0"/>
        <v>0</v>
      </c>
      <c r="P13" s="26">
        <f t="shared" si="1"/>
        <v>0</v>
      </c>
      <c r="Q13" s="27"/>
      <c r="R13" s="24" t="str">
        <f t="shared" si="2"/>
        <v>низкий</v>
      </c>
    </row>
    <row r="14" spans="1:18">
      <c r="A14" s="52">
        <v>6</v>
      </c>
      <c r="B14" s="72" t="s">
        <v>544</v>
      </c>
      <c r="C14" s="6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18">
        <f t="shared" si="0"/>
        <v>0</v>
      </c>
      <c r="P14" s="26">
        <f t="shared" si="1"/>
        <v>0</v>
      </c>
      <c r="Q14" s="27"/>
      <c r="R14" s="24" t="str">
        <f t="shared" si="2"/>
        <v>низкий</v>
      </c>
    </row>
    <row r="15" spans="1:18">
      <c r="A15" s="52">
        <v>7</v>
      </c>
      <c r="B15" s="72" t="s">
        <v>545</v>
      </c>
      <c r="C15" s="6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8">
        <f t="shared" si="0"/>
        <v>0</v>
      </c>
      <c r="P15" s="26">
        <f t="shared" si="1"/>
        <v>0</v>
      </c>
      <c r="Q15" s="27"/>
      <c r="R15" s="24" t="str">
        <f t="shared" si="2"/>
        <v>низкий</v>
      </c>
    </row>
    <row r="16" spans="1:18">
      <c r="A16" s="52">
        <v>8</v>
      </c>
      <c r="B16" s="76" t="s">
        <v>546</v>
      </c>
      <c r="C16" s="6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8">
        <f t="shared" si="0"/>
        <v>0</v>
      </c>
      <c r="P16" s="26">
        <f t="shared" si="1"/>
        <v>0</v>
      </c>
      <c r="Q16" s="27"/>
      <c r="R16" s="24" t="str">
        <f t="shared" si="2"/>
        <v>низкий</v>
      </c>
    </row>
    <row r="17" spans="1:18">
      <c r="A17" s="52">
        <v>9</v>
      </c>
      <c r="B17" s="72" t="s">
        <v>547</v>
      </c>
      <c r="C17" s="6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">
        <f t="shared" si="0"/>
        <v>0</v>
      </c>
      <c r="P17" s="26">
        <f t="shared" si="1"/>
        <v>0</v>
      </c>
      <c r="Q17" s="27"/>
      <c r="R17" s="24" t="str">
        <f t="shared" si="2"/>
        <v>низкий</v>
      </c>
    </row>
    <row r="18" spans="1:18">
      <c r="A18" s="52">
        <v>10</v>
      </c>
      <c r="B18" s="72" t="s">
        <v>548</v>
      </c>
      <c r="C18" s="6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">
        <f t="shared" si="0"/>
        <v>0</v>
      </c>
      <c r="P18" s="26">
        <f t="shared" si="1"/>
        <v>0</v>
      </c>
      <c r="Q18" s="27"/>
      <c r="R18" s="24" t="str">
        <f t="shared" si="2"/>
        <v>низкий</v>
      </c>
    </row>
    <row r="19" spans="1:18">
      <c r="A19" s="52">
        <v>11</v>
      </c>
      <c r="B19" s="72" t="s">
        <v>549</v>
      </c>
      <c r="C19" s="6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">
        <f t="shared" si="0"/>
        <v>0</v>
      </c>
      <c r="P19" s="26">
        <f t="shared" si="1"/>
        <v>0</v>
      </c>
      <c r="Q19" s="27"/>
      <c r="R19" s="24" t="str">
        <f t="shared" si="2"/>
        <v>низкий</v>
      </c>
    </row>
    <row r="20" spans="1:18">
      <c r="A20" s="52">
        <v>12</v>
      </c>
      <c r="B20" s="72" t="s">
        <v>550</v>
      </c>
      <c r="C20" s="6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18">
        <f t="shared" si="0"/>
        <v>0</v>
      </c>
      <c r="P20" s="26">
        <f t="shared" si="1"/>
        <v>0</v>
      </c>
      <c r="Q20" s="27"/>
      <c r="R20" s="24" t="str">
        <f t="shared" si="2"/>
        <v>низкий</v>
      </c>
    </row>
    <row r="21" spans="1:18">
      <c r="A21" s="52">
        <v>13</v>
      </c>
      <c r="B21" s="72" t="s">
        <v>551</v>
      </c>
      <c r="C21" s="6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18">
        <f t="shared" si="0"/>
        <v>0</v>
      </c>
      <c r="P21" s="26">
        <f t="shared" si="1"/>
        <v>0</v>
      </c>
      <c r="Q21" s="27"/>
      <c r="R21" s="24" t="str">
        <f t="shared" si="2"/>
        <v>низкий</v>
      </c>
    </row>
    <row r="22" spans="1:18">
      <c r="A22" s="52">
        <v>14</v>
      </c>
      <c r="B22" s="72" t="s">
        <v>552</v>
      </c>
      <c r="C22" s="6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18">
        <f t="shared" si="0"/>
        <v>0</v>
      </c>
      <c r="P22" s="26">
        <f t="shared" si="1"/>
        <v>0</v>
      </c>
      <c r="Q22" s="27"/>
      <c r="R22" s="24" t="str">
        <f t="shared" si="2"/>
        <v>низкий</v>
      </c>
    </row>
    <row r="23" spans="1:18">
      <c r="A23" s="52">
        <v>15</v>
      </c>
      <c r="B23" s="72" t="s">
        <v>553</v>
      </c>
      <c r="C23" s="6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18">
        <f t="shared" si="0"/>
        <v>0</v>
      </c>
      <c r="P23" s="26">
        <f t="shared" si="1"/>
        <v>0</v>
      </c>
      <c r="Q23" s="27"/>
      <c r="R23" s="24" t="str">
        <f t="shared" si="2"/>
        <v>низкий</v>
      </c>
    </row>
    <row r="24" spans="1:18">
      <c r="A24" s="52">
        <v>16</v>
      </c>
      <c r="B24" s="72" t="s">
        <v>554</v>
      </c>
      <c r="C24" s="6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18">
        <f t="shared" si="0"/>
        <v>0</v>
      </c>
      <c r="P24" s="26">
        <f t="shared" si="1"/>
        <v>0</v>
      </c>
      <c r="Q24" s="27"/>
      <c r="R24" s="24" t="str">
        <f t="shared" si="2"/>
        <v>низкий</v>
      </c>
    </row>
    <row r="25" spans="1:18">
      <c r="A25" s="52">
        <v>17</v>
      </c>
      <c r="B25" s="24" t="s">
        <v>555</v>
      </c>
      <c r="C25" s="6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18">
        <f t="shared" si="0"/>
        <v>0</v>
      </c>
      <c r="P25" s="26">
        <f t="shared" si="1"/>
        <v>0</v>
      </c>
      <c r="Q25" s="27"/>
      <c r="R25" s="24" t="str">
        <f t="shared" si="2"/>
        <v>низкий</v>
      </c>
    </row>
    <row r="26" spans="1:18">
      <c r="A26" s="52">
        <v>18</v>
      </c>
      <c r="B26" s="72" t="s">
        <v>556</v>
      </c>
      <c r="C26" s="6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18">
        <f t="shared" si="0"/>
        <v>0</v>
      </c>
      <c r="P26" s="26">
        <f t="shared" si="1"/>
        <v>0</v>
      </c>
      <c r="Q26" s="27"/>
      <c r="R26" s="24" t="str">
        <f t="shared" si="2"/>
        <v>низкий</v>
      </c>
    </row>
    <row r="27" spans="1:18">
      <c r="A27" s="52">
        <v>19</v>
      </c>
      <c r="B27" s="72" t="s">
        <v>557</v>
      </c>
      <c r="C27" s="6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18">
        <f t="shared" si="0"/>
        <v>0</v>
      </c>
      <c r="P27" s="26">
        <f t="shared" si="1"/>
        <v>0</v>
      </c>
      <c r="Q27" s="27"/>
      <c r="R27" s="24" t="str">
        <f t="shared" si="2"/>
        <v>низкий</v>
      </c>
    </row>
    <row r="28" spans="1:18">
      <c r="A28" s="52">
        <v>20</v>
      </c>
      <c r="B28" s="72" t="s">
        <v>558</v>
      </c>
      <c r="C28" s="6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18">
        <f t="shared" si="0"/>
        <v>0</v>
      </c>
      <c r="P28" s="26">
        <f t="shared" si="1"/>
        <v>0</v>
      </c>
      <c r="Q28" s="27"/>
      <c r="R28" s="24" t="str">
        <f t="shared" si="2"/>
        <v>низкий</v>
      </c>
    </row>
    <row r="29" spans="1:18">
      <c r="A29" s="52">
        <v>21</v>
      </c>
      <c r="B29" s="72" t="s">
        <v>559</v>
      </c>
      <c r="C29" s="67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8">
        <f t="shared" si="0"/>
        <v>0</v>
      </c>
      <c r="P29" s="26">
        <f t="shared" si="1"/>
        <v>0</v>
      </c>
      <c r="Q29" s="27"/>
      <c r="R29" s="24" t="str">
        <f t="shared" si="2"/>
        <v>низкий</v>
      </c>
    </row>
    <row r="30" spans="1:18">
      <c r="A30" s="52">
        <v>22</v>
      </c>
      <c r="B30" s="72" t="s">
        <v>560</v>
      </c>
      <c r="C30" s="67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8">
        <f t="shared" si="0"/>
        <v>0</v>
      </c>
      <c r="P30" s="26">
        <f t="shared" si="1"/>
        <v>0</v>
      </c>
      <c r="Q30" s="27"/>
      <c r="R30" s="24" t="str">
        <f t="shared" si="2"/>
        <v>низкий</v>
      </c>
    </row>
    <row r="31" spans="1:18">
      <c r="A31" s="52">
        <v>23</v>
      </c>
      <c r="B31" s="72" t="s">
        <v>561</v>
      </c>
      <c r="C31" s="6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8">
        <f t="shared" si="0"/>
        <v>0</v>
      </c>
      <c r="P31" s="26">
        <f t="shared" si="1"/>
        <v>0</v>
      </c>
      <c r="Q31" s="27"/>
      <c r="R31" s="24" t="str">
        <f t="shared" si="2"/>
        <v>низкий</v>
      </c>
    </row>
    <row r="32" spans="1:18">
      <c r="A32" s="52">
        <v>24</v>
      </c>
      <c r="B32" s="72" t="s">
        <v>562</v>
      </c>
      <c r="C32" s="6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18">
        <f t="shared" si="0"/>
        <v>0</v>
      </c>
      <c r="P32" s="26">
        <f t="shared" si="1"/>
        <v>0</v>
      </c>
      <c r="Q32" s="27"/>
      <c r="R32" s="24" t="str">
        <f t="shared" si="2"/>
        <v>низкий</v>
      </c>
    </row>
    <row r="33" spans="1:18">
      <c r="A33" s="52">
        <v>25</v>
      </c>
      <c r="B33" s="72" t="s">
        <v>563</v>
      </c>
      <c r="C33" s="6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18">
        <f t="shared" si="0"/>
        <v>0</v>
      </c>
      <c r="P33" s="26">
        <f t="shared" si="1"/>
        <v>0</v>
      </c>
      <c r="Q33" s="27"/>
      <c r="R33" s="24" t="str">
        <f t="shared" si="2"/>
        <v>низкий</v>
      </c>
    </row>
    <row r="34" spans="1:18">
      <c r="A34" s="52">
        <v>26</v>
      </c>
      <c r="B34" s="72" t="s">
        <v>564</v>
      </c>
      <c r="C34" s="6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18">
        <f t="shared" si="0"/>
        <v>0</v>
      </c>
      <c r="P34" s="26">
        <f t="shared" si="1"/>
        <v>0</v>
      </c>
      <c r="Q34" s="27"/>
      <c r="R34" s="24" t="str">
        <f t="shared" si="2"/>
        <v>низкий</v>
      </c>
    </row>
    <row r="35" spans="1:18">
      <c r="A35" s="52">
        <v>27</v>
      </c>
      <c r="B35" s="72" t="s">
        <v>565</v>
      </c>
      <c r="C35" s="68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18">
        <f t="shared" si="0"/>
        <v>0</v>
      </c>
      <c r="P35" s="26">
        <f t="shared" si="1"/>
        <v>0</v>
      </c>
      <c r="Q35" s="27"/>
      <c r="R35" s="24" t="str">
        <f t="shared" si="2"/>
        <v>низкий</v>
      </c>
    </row>
    <row r="36" spans="1:18">
      <c r="A36" s="52">
        <v>28</v>
      </c>
      <c r="B36" s="72" t="s">
        <v>566</v>
      </c>
      <c r="C36" s="69"/>
      <c r="D36" s="33"/>
      <c r="E36" s="33"/>
      <c r="F36" s="33"/>
      <c r="G36" s="33"/>
      <c r="H36" s="34"/>
      <c r="I36" s="31"/>
      <c r="J36" s="31"/>
      <c r="K36" s="31"/>
      <c r="L36" s="31"/>
      <c r="M36" s="31"/>
      <c r="N36" s="34"/>
      <c r="O36" s="18">
        <f t="shared" si="0"/>
        <v>0</v>
      </c>
      <c r="P36" s="26">
        <f t="shared" si="1"/>
        <v>0</v>
      </c>
      <c r="Q36" s="27"/>
      <c r="R36" s="24" t="str">
        <f t="shared" si="2"/>
        <v>низкий</v>
      </c>
    </row>
    <row r="37" spans="1:18">
      <c r="A37" s="52">
        <v>29</v>
      </c>
      <c r="B37" s="72" t="s">
        <v>567</v>
      </c>
      <c r="C37" s="68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18">
        <f t="shared" si="0"/>
        <v>0</v>
      </c>
      <c r="P37" s="26">
        <f t="shared" si="1"/>
        <v>0</v>
      </c>
      <c r="Q37" s="27"/>
      <c r="R37" s="24" t="str">
        <f t="shared" si="2"/>
        <v>низкий</v>
      </c>
    </row>
    <row r="38" spans="1:18">
      <c r="A38" s="52">
        <v>30</v>
      </c>
      <c r="B38" s="72" t="s">
        <v>568</v>
      </c>
      <c r="C38" s="68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18">
        <f t="shared" si="0"/>
        <v>0</v>
      </c>
      <c r="P38" s="26">
        <f t="shared" si="1"/>
        <v>0</v>
      </c>
      <c r="Q38" s="27"/>
      <c r="R38" s="24" t="str">
        <f t="shared" si="2"/>
        <v>низкий</v>
      </c>
    </row>
    <row r="39" spans="1:18">
      <c r="A39" s="52">
        <v>31</v>
      </c>
      <c r="B39" s="72" t="s">
        <v>569</v>
      </c>
      <c r="C39" s="68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18">
        <f t="shared" si="0"/>
        <v>0</v>
      </c>
      <c r="P39" s="26">
        <f t="shared" si="1"/>
        <v>0</v>
      </c>
      <c r="Q39" s="27"/>
      <c r="R39" s="24" t="str">
        <f t="shared" si="2"/>
        <v>низкий</v>
      </c>
    </row>
    <row r="40" spans="1:18">
      <c r="A40" s="52">
        <v>32</v>
      </c>
      <c r="B40" s="72" t="s">
        <v>570</v>
      </c>
      <c r="C40" s="68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18">
        <f t="shared" si="0"/>
        <v>0</v>
      </c>
      <c r="P40" s="26">
        <f t="shared" si="1"/>
        <v>0</v>
      </c>
      <c r="Q40" s="27"/>
      <c r="R40" s="24" t="str">
        <f t="shared" si="2"/>
        <v>низкий</v>
      </c>
    </row>
    <row r="41" spans="1:18">
      <c r="A41" s="52">
        <v>33</v>
      </c>
      <c r="B41" s="24" t="s">
        <v>571</v>
      </c>
      <c r="C41" s="65"/>
      <c r="D41" s="25"/>
      <c r="E41" s="25"/>
      <c r="F41" s="25"/>
      <c r="G41" s="25"/>
      <c r="H41" s="25"/>
      <c r="I41" s="31"/>
      <c r="J41" s="31"/>
      <c r="K41" s="31"/>
      <c r="L41" s="31"/>
      <c r="M41" s="31"/>
      <c r="N41" s="25"/>
      <c r="O41" s="18">
        <f t="shared" si="0"/>
        <v>0</v>
      </c>
      <c r="P41" s="26">
        <f t="shared" si="1"/>
        <v>0</v>
      </c>
      <c r="Q41" s="27"/>
      <c r="R41" s="24" t="str">
        <f t="shared" si="2"/>
        <v>низкий</v>
      </c>
    </row>
    <row r="42" spans="1:18">
      <c r="A42" s="24"/>
      <c r="B42" s="75"/>
      <c r="C42" s="25"/>
      <c r="D42" s="25"/>
      <c r="E42" s="25"/>
      <c r="F42" s="25"/>
      <c r="G42" s="25"/>
      <c r="H42" s="25"/>
      <c r="I42" s="31"/>
      <c r="J42" s="31"/>
      <c r="K42" s="31"/>
      <c r="L42" s="31"/>
      <c r="M42" s="31"/>
      <c r="N42" s="25"/>
      <c r="O42" s="18"/>
      <c r="P42" s="31"/>
      <c r="Q42" s="24" t="s">
        <v>15</v>
      </c>
      <c r="R42" s="24"/>
    </row>
    <row r="43" spans="1:18">
      <c r="A43" s="24"/>
      <c r="B43" s="36" t="s">
        <v>16</v>
      </c>
      <c r="C43" s="36">
        <f>COUNTIF(C9:C41,C8)</f>
        <v>0</v>
      </c>
      <c r="D43" s="36">
        <f t="shared" ref="D43:N43" si="3">COUNTIF(D9:D41,D8)</f>
        <v>0</v>
      </c>
      <c r="E43" s="36">
        <f t="shared" si="3"/>
        <v>0</v>
      </c>
      <c r="F43" s="36">
        <f t="shared" si="3"/>
        <v>0</v>
      </c>
      <c r="G43" s="36">
        <f t="shared" si="3"/>
        <v>0</v>
      </c>
      <c r="H43" s="36">
        <f t="shared" si="3"/>
        <v>0</v>
      </c>
      <c r="I43" s="36">
        <f t="shared" si="3"/>
        <v>0</v>
      </c>
      <c r="J43" s="36">
        <f t="shared" si="3"/>
        <v>0</v>
      </c>
      <c r="K43" s="36">
        <f t="shared" si="3"/>
        <v>0</v>
      </c>
      <c r="L43" s="36">
        <f t="shared" si="3"/>
        <v>0</v>
      </c>
      <c r="M43" s="36">
        <f t="shared" si="3"/>
        <v>0</v>
      </c>
      <c r="N43" s="36">
        <f t="shared" si="3"/>
        <v>0</v>
      </c>
      <c r="O43" s="36"/>
      <c r="P43" s="37" t="s">
        <v>17</v>
      </c>
      <c r="Q43" s="24">
        <f>COUNTIF(Q9:Q41,5)</f>
        <v>0</v>
      </c>
      <c r="R43" s="24"/>
    </row>
    <row r="44" spans="1:18">
      <c r="A44" s="24"/>
      <c r="B44" s="38" t="s">
        <v>18</v>
      </c>
      <c r="C44" s="36">
        <f>$P$4-C43-C45</f>
        <v>1</v>
      </c>
      <c r="D44" s="36">
        <f t="shared" ref="D44:N44" si="4">$P$4-D43-D45</f>
        <v>1</v>
      </c>
      <c r="E44" s="36">
        <f t="shared" si="4"/>
        <v>1</v>
      </c>
      <c r="F44" s="36">
        <f t="shared" si="4"/>
        <v>1</v>
      </c>
      <c r="G44" s="36">
        <f t="shared" si="4"/>
        <v>1</v>
      </c>
      <c r="H44" s="36">
        <f t="shared" si="4"/>
        <v>1</v>
      </c>
      <c r="I44" s="36">
        <f t="shared" si="4"/>
        <v>1</v>
      </c>
      <c r="J44" s="36">
        <f t="shared" si="4"/>
        <v>1</v>
      </c>
      <c r="K44" s="36">
        <f t="shared" si="4"/>
        <v>1</v>
      </c>
      <c r="L44" s="36">
        <f t="shared" si="4"/>
        <v>1</v>
      </c>
      <c r="M44" s="36">
        <f t="shared" si="4"/>
        <v>1</v>
      </c>
      <c r="N44" s="36">
        <f t="shared" si="4"/>
        <v>1</v>
      </c>
      <c r="O44" s="36"/>
      <c r="P44" s="37" t="s">
        <v>19</v>
      </c>
      <c r="Q44" s="24">
        <f>COUNTIF(Q9:Q41,4)</f>
        <v>1</v>
      </c>
      <c r="R44" s="24"/>
    </row>
    <row r="45" spans="1:18">
      <c r="A45" s="24"/>
      <c r="B45" s="38" t="s">
        <v>20</v>
      </c>
      <c r="C45" s="36">
        <f>COUNTIF(C9:C41,0)</f>
        <v>0</v>
      </c>
      <c r="D45" s="36">
        <f t="shared" ref="D45:N45" si="5">COUNTIF(D9:D41,0)</f>
        <v>0</v>
      </c>
      <c r="E45" s="36">
        <f t="shared" si="5"/>
        <v>0</v>
      </c>
      <c r="F45" s="36">
        <f t="shared" si="5"/>
        <v>0</v>
      </c>
      <c r="G45" s="36">
        <f t="shared" si="5"/>
        <v>0</v>
      </c>
      <c r="H45" s="36">
        <f t="shared" si="5"/>
        <v>0</v>
      </c>
      <c r="I45" s="36">
        <f t="shared" si="5"/>
        <v>0</v>
      </c>
      <c r="J45" s="36">
        <f t="shared" si="5"/>
        <v>0</v>
      </c>
      <c r="K45" s="36">
        <f t="shared" si="5"/>
        <v>0</v>
      </c>
      <c r="L45" s="36">
        <f t="shared" si="5"/>
        <v>0</v>
      </c>
      <c r="M45" s="36">
        <f t="shared" si="5"/>
        <v>0</v>
      </c>
      <c r="N45" s="36">
        <f t="shared" si="5"/>
        <v>0</v>
      </c>
      <c r="O45" s="36"/>
      <c r="P45" s="37" t="s">
        <v>21</v>
      </c>
      <c r="Q45" s="24">
        <f>COUNTIF(Q9:Q41,3)</f>
        <v>0</v>
      </c>
      <c r="R45" s="24"/>
    </row>
    <row r="46" spans="1:18">
      <c r="A46" s="24"/>
      <c r="B46" s="39" t="s">
        <v>22</v>
      </c>
      <c r="C46" s="40">
        <f>(C43+C44)/$P$4</f>
        <v>1</v>
      </c>
      <c r="D46" s="40">
        <f t="shared" ref="D46:N46" si="6">(D43+D44)/$P$4</f>
        <v>1</v>
      </c>
      <c r="E46" s="40">
        <f t="shared" si="6"/>
        <v>1</v>
      </c>
      <c r="F46" s="40">
        <f t="shared" si="6"/>
        <v>1</v>
      </c>
      <c r="G46" s="40">
        <f t="shared" si="6"/>
        <v>1</v>
      </c>
      <c r="H46" s="40">
        <f t="shared" si="6"/>
        <v>1</v>
      </c>
      <c r="I46" s="40">
        <f t="shared" si="6"/>
        <v>1</v>
      </c>
      <c r="J46" s="40">
        <f t="shared" si="6"/>
        <v>1</v>
      </c>
      <c r="K46" s="40">
        <f t="shared" si="6"/>
        <v>1</v>
      </c>
      <c r="L46" s="40">
        <f t="shared" si="6"/>
        <v>1</v>
      </c>
      <c r="M46" s="40">
        <f t="shared" si="6"/>
        <v>1</v>
      </c>
      <c r="N46" s="40">
        <f t="shared" si="6"/>
        <v>1</v>
      </c>
      <c r="O46" s="41"/>
      <c r="P46" s="37" t="s">
        <v>23</v>
      </c>
      <c r="Q46" s="24">
        <f>COUNTIF(Q9:Q41,2)</f>
        <v>0</v>
      </c>
      <c r="R46" s="24"/>
    </row>
    <row r="47" spans="1:18">
      <c r="P47" s="24" t="s">
        <v>24</v>
      </c>
      <c r="Q47" s="24">
        <f>COUNTIF(Q9:Q41,1)</f>
        <v>0</v>
      </c>
      <c r="R47" s="24"/>
    </row>
    <row r="48" spans="1:18">
      <c r="B48" s="39" t="s">
        <v>25</v>
      </c>
      <c r="C48" s="5">
        <f>(P4-Q46-Q47)/P4</f>
        <v>1</v>
      </c>
    </row>
    <row r="49" spans="2:18">
      <c r="B49" s="39" t="s">
        <v>26</v>
      </c>
      <c r="C49" s="5">
        <f>(Q43+Q44)/P4</f>
        <v>1</v>
      </c>
    </row>
    <row r="51" spans="2:18">
      <c r="B51" s="42" t="s">
        <v>27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10"/>
      <c r="P51" s="43" t="s">
        <v>28</v>
      </c>
      <c r="Q51" s="44">
        <v>0.9</v>
      </c>
      <c r="R51" s="1" t="s">
        <v>29</v>
      </c>
    </row>
    <row r="52" spans="2:18">
      <c r="B52" s="8"/>
      <c r="C52" s="7">
        <v>1</v>
      </c>
      <c r="D52" s="7">
        <v>2</v>
      </c>
      <c r="E52" s="7">
        <v>3</v>
      </c>
      <c r="F52" s="7">
        <v>4</v>
      </c>
      <c r="G52" s="7">
        <v>5</v>
      </c>
      <c r="H52" s="7">
        <v>6</v>
      </c>
      <c r="I52" s="7">
        <v>7</v>
      </c>
      <c r="J52" s="7">
        <v>8</v>
      </c>
      <c r="K52" s="7">
        <v>9</v>
      </c>
      <c r="L52" s="7">
        <v>10</v>
      </c>
      <c r="M52" s="45"/>
      <c r="N52" s="45"/>
      <c r="O52" s="46"/>
      <c r="P52" s="47" t="s">
        <v>28</v>
      </c>
      <c r="Q52" s="44">
        <v>0.7</v>
      </c>
      <c r="R52" s="1" t="s">
        <v>30</v>
      </c>
    </row>
    <row r="53" spans="2:18">
      <c r="B53" s="24" t="s">
        <v>31</v>
      </c>
      <c r="C53" s="24">
        <f>C44+C45</f>
        <v>1</v>
      </c>
      <c r="D53" s="24">
        <f t="shared" ref="D53:L53" si="7">D44+D45</f>
        <v>1</v>
      </c>
      <c r="E53" s="24">
        <f t="shared" si="7"/>
        <v>1</v>
      </c>
      <c r="F53" s="24">
        <f t="shared" si="7"/>
        <v>1</v>
      </c>
      <c r="G53" s="24">
        <f t="shared" si="7"/>
        <v>1</v>
      </c>
      <c r="H53" s="24">
        <f t="shared" si="7"/>
        <v>1</v>
      </c>
      <c r="I53" s="24">
        <f t="shared" si="7"/>
        <v>1</v>
      </c>
      <c r="J53" s="24">
        <f t="shared" si="7"/>
        <v>1</v>
      </c>
      <c r="K53" s="24">
        <f t="shared" si="7"/>
        <v>1</v>
      </c>
      <c r="L53" s="24">
        <f t="shared" si="7"/>
        <v>1</v>
      </c>
      <c r="M53" s="48"/>
      <c r="N53" s="48"/>
      <c r="O53" s="49"/>
      <c r="P53" s="50" t="s">
        <v>28</v>
      </c>
      <c r="Q53" s="44">
        <v>0.4</v>
      </c>
      <c r="R53" s="1" t="s">
        <v>32</v>
      </c>
    </row>
    <row r="54" spans="2:18">
      <c r="B54" s="24" t="s">
        <v>10</v>
      </c>
      <c r="C54" s="51">
        <f>C53/$P$4</f>
        <v>1</v>
      </c>
      <c r="D54" s="51">
        <f t="shared" ref="D54:L54" si="8">D53/$P$4</f>
        <v>1</v>
      </c>
      <c r="E54" s="51">
        <f t="shared" si="8"/>
        <v>1</v>
      </c>
      <c r="F54" s="51">
        <f t="shared" si="8"/>
        <v>1</v>
      </c>
      <c r="G54" s="51">
        <f t="shared" si="8"/>
        <v>1</v>
      </c>
      <c r="H54" s="51">
        <f t="shared" si="8"/>
        <v>1</v>
      </c>
      <c r="I54" s="51">
        <f t="shared" si="8"/>
        <v>1</v>
      </c>
      <c r="J54" s="51">
        <f t="shared" si="8"/>
        <v>1</v>
      </c>
      <c r="K54" s="51">
        <f t="shared" si="8"/>
        <v>1</v>
      </c>
      <c r="L54" s="51">
        <f t="shared" si="8"/>
        <v>1</v>
      </c>
      <c r="M54" s="52"/>
      <c r="N54" s="52"/>
      <c r="O54" s="49"/>
      <c r="P54" s="50" t="s">
        <v>33</v>
      </c>
      <c r="Q54" s="44">
        <v>0.4</v>
      </c>
      <c r="R54" s="1" t="s">
        <v>34</v>
      </c>
    </row>
    <row r="55" spans="2:18">
      <c r="O55" s="10"/>
      <c r="P55" s="53"/>
      <c r="Q55" s="44"/>
    </row>
    <row r="56" spans="2:18">
      <c r="B56" s="54" t="s">
        <v>35</v>
      </c>
      <c r="C56" s="54"/>
      <c r="D56" s="54"/>
      <c r="E56" s="54"/>
      <c r="F56" s="54"/>
      <c r="G56" s="54"/>
    </row>
    <row r="57" spans="2:18">
      <c r="B57" s="55"/>
      <c r="C57" s="56"/>
      <c r="D57" s="56"/>
      <c r="E57" s="56"/>
      <c r="F57" s="56"/>
      <c r="G57" s="56"/>
      <c r="H57" s="56"/>
      <c r="I57" s="56"/>
      <c r="J57" s="56"/>
      <c r="K57" s="56"/>
      <c r="L57" s="57"/>
      <c r="M57" s="46"/>
      <c r="N57" s="10"/>
    </row>
    <row r="58" spans="2:18">
      <c r="B58" s="46"/>
      <c r="C58" s="10"/>
      <c r="D58" s="10"/>
      <c r="E58" s="10"/>
      <c r="F58" s="10"/>
      <c r="G58" s="10"/>
      <c r="H58" s="10"/>
      <c r="I58" s="10"/>
      <c r="J58" s="10"/>
      <c r="K58" s="10"/>
      <c r="L58" s="58"/>
      <c r="M58" s="46"/>
      <c r="N58" s="10"/>
    </row>
    <row r="59" spans="2:18">
      <c r="B59" s="46"/>
      <c r="C59" s="10"/>
      <c r="D59" s="10"/>
      <c r="E59" s="10"/>
      <c r="F59" s="10"/>
      <c r="G59" s="10"/>
      <c r="H59" s="10"/>
      <c r="I59" s="10"/>
      <c r="J59" s="10"/>
      <c r="K59" s="10"/>
      <c r="L59" s="58"/>
      <c r="M59" s="46"/>
      <c r="N59" s="10"/>
    </row>
    <row r="60" spans="2:18">
      <c r="B60" s="46"/>
      <c r="C60" s="10"/>
      <c r="D60" s="10"/>
      <c r="E60" s="10"/>
      <c r="F60" s="10"/>
      <c r="G60" s="10"/>
      <c r="H60" s="10"/>
      <c r="I60" s="10"/>
      <c r="J60" s="10"/>
      <c r="K60" s="10"/>
      <c r="L60" s="58"/>
      <c r="M60" s="46"/>
      <c r="N60" s="10"/>
    </row>
    <row r="61" spans="2:18">
      <c r="B61" s="46"/>
      <c r="C61" s="10"/>
      <c r="D61" s="10"/>
      <c r="E61" s="10"/>
      <c r="F61" s="10"/>
      <c r="G61" s="10"/>
      <c r="H61" s="10"/>
      <c r="I61" s="10"/>
      <c r="J61" s="10"/>
      <c r="K61" s="10"/>
      <c r="L61" s="58"/>
      <c r="M61" s="46"/>
      <c r="N61" s="10"/>
    </row>
    <row r="62" spans="2:18">
      <c r="B62" s="46"/>
      <c r="C62" s="10"/>
      <c r="D62" s="10"/>
      <c r="E62" s="10"/>
      <c r="F62" s="10"/>
      <c r="G62" s="10"/>
      <c r="H62" s="10"/>
      <c r="I62" s="10"/>
      <c r="J62" s="10"/>
      <c r="K62" s="10"/>
      <c r="L62" s="58"/>
      <c r="M62" s="46"/>
      <c r="N62" s="10"/>
    </row>
    <row r="63" spans="2:18">
      <c r="B63" s="46"/>
      <c r="C63" s="10"/>
      <c r="D63" s="10"/>
      <c r="E63" s="10"/>
      <c r="F63" s="10"/>
      <c r="G63" s="10"/>
      <c r="H63" s="10"/>
      <c r="I63" s="10"/>
      <c r="J63" s="10"/>
      <c r="K63" s="10"/>
      <c r="L63" s="58"/>
      <c r="M63" s="46"/>
      <c r="N63" s="10"/>
    </row>
    <row r="64" spans="2:18">
      <c r="B64" s="46"/>
      <c r="C64" s="10"/>
      <c r="D64" s="10"/>
      <c r="E64" s="10"/>
      <c r="F64" s="10"/>
      <c r="G64" s="10"/>
      <c r="H64" s="10"/>
      <c r="I64" s="10"/>
      <c r="J64" s="10"/>
      <c r="K64" s="10"/>
      <c r="L64" s="58"/>
      <c r="M64" s="46"/>
      <c r="N64" s="10"/>
    </row>
    <row r="65" spans="2:14"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61"/>
      <c r="M65" s="46"/>
      <c r="N65" s="10"/>
    </row>
    <row r="68" spans="2:14">
      <c r="B68" s="1" t="s">
        <v>36</v>
      </c>
    </row>
  </sheetData>
  <pageMargins left="0.32" right="0.28000000000000003" top="1.43" bottom="0.98425196850393704" header="0.51181102362204722" footer="0.51181102362204722"/>
  <pageSetup paperSize="9" scale="6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68"/>
  <sheetViews>
    <sheetView topLeftCell="A23" zoomScaleNormal="100" workbookViewId="0">
      <selection activeCell="R42" sqref="R42"/>
    </sheetView>
  </sheetViews>
  <sheetFormatPr defaultColWidth="8.85546875" defaultRowHeight="12.75"/>
  <cols>
    <col min="1" max="1" width="4.28515625" style="1" customWidth="1"/>
    <col min="2" max="2" width="23.85546875" style="1" customWidth="1"/>
    <col min="3" max="14" width="6.7109375" style="1" customWidth="1"/>
    <col min="15" max="15" width="9.42578125" style="1" customWidth="1"/>
    <col min="16" max="16" width="10.85546875" style="1" customWidth="1"/>
    <col min="17" max="17" width="8.140625" style="1" customWidth="1"/>
    <col min="18" max="18" width="15.28515625" style="1" customWidth="1"/>
    <col min="19" max="19" width="5.5703125" style="1" customWidth="1"/>
    <col min="20" max="20" width="4.5703125" style="1" customWidth="1"/>
    <col min="21" max="21" width="6.85546875" style="1" customWidth="1"/>
    <col min="22" max="16384" width="8.85546875" style="1"/>
  </cols>
  <sheetData>
    <row r="1" spans="1:21">
      <c r="D1" s="2" t="s">
        <v>0</v>
      </c>
      <c r="E1" s="2"/>
      <c r="F1" s="2"/>
      <c r="G1" s="2"/>
      <c r="H1" s="2"/>
      <c r="N1" s="2"/>
      <c r="O1" s="2"/>
      <c r="P1" s="2"/>
    </row>
    <row r="2" spans="1:21">
      <c r="B2" s="2" t="s">
        <v>1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2</v>
      </c>
      <c r="P2" s="4">
        <v>26</v>
      </c>
      <c r="R2" s="2"/>
      <c r="T2" s="2"/>
      <c r="U2" s="2"/>
    </row>
    <row r="3" spans="1:21">
      <c r="B3" s="2" t="s">
        <v>3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1">
      <c r="B4" s="2" t="s">
        <v>4</v>
      </c>
      <c r="C4" s="3" t="s">
        <v>67</v>
      </c>
      <c r="O4" s="2" t="s">
        <v>5</v>
      </c>
      <c r="P4" s="2">
        <f>Q43+Q44+Q45+Q46+Q47</f>
        <v>1</v>
      </c>
      <c r="Q4" s="5">
        <f>P4/P2</f>
        <v>3.8461538461538464E-2</v>
      </c>
    </row>
    <row r="5" spans="1:21">
      <c r="B5" s="2" t="s">
        <v>6</v>
      </c>
      <c r="C5" s="3"/>
      <c r="D5" s="2"/>
      <c r="E5" s="2"/>
      <c r="F5" s="2"/>
      <c r="G5" s="2"/>
      <c r="H5" s="2"/>
    </row>
    <row r="6" spans="1:21">
      <c r="A6" s="1" t="s">
        <v>7</v>
      </c>
      <c r="B6" s="6" t="s">
        <v>8</v>
      </c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/>
      <c r="N6" s="7"/>
      <c r="O6" s="8" t="s">
        <v>9</v>
      </c>
      <c r="P6" s="7" t="s">
        <v>10</v>
      </c>
      <c r="Q6" s="8" t="s">
        <v>11</v>
      </c>
      <c r="R6" s="8" t="s">
        <v>12</v>
      </c>
      <c r="S6" s="9"/>
      <c r="T6" s="9"/>
      <c r="U6" s="10"/>
    </row>
    <row r="7" spans="1:21" s="11" customFormat="1" ht="107.25" customHeight="1">
      <c r="B7" s="12" t="s">
        <v>13</v>
      </c>
      <c r="C7" s="13"/>
      <c r="D7" s="14"/>
      <c r="E7" s="15"/>
      <c r="F7" s="16"/>
      <c r="G7" s="14"/>
      <c r="H7" s="14"/>
      <c r="I7" s="14"/>
      <c r="J7" s="17"/>
      <c r="K7" s="17"/>
      <c r="L7" s="17"/>
      <c r="M7" s="17"/>
      <c r="N7" s="17"/>
      <c r="O7" s="18"/>
      <c r="P7" s="18"/>
      <c r="Q7" s="19"/>
      <c r="R7" s="19"/>
      <c r="S7" s="20"/>
      <c r="T7" s="21"/>
      <c r="U7" s="20"/>
    </row>
    <row r="8" spans="1:21" s="11" customFormat="1" ht="19.5" customHeight="1">
      <c r="B8" s="22" t="s">
        <v>14</v>
      </c>
      <c r="C8" s="23">
        <v>1</v>
      </c>
      <c r="D8" s="23">
        <v>1</v>
      </c>
      <c r="E8" s="23">
        <v>1</v>
      </c>
      <c r="F8" s="23">
        <v>1</v>
      </c>
      <c r="G8" s="23">
        <v>1</v>
      </c>
      <c r="H8" s="23">
        <v>1</v>
      </c>
      <c r="I8" s="23">
        <v>1</v>
      </c>
      <c r="J8" s="23">
        <v>1</v>
      </c>
      <c r="K8" s="23">
        <v>1</v>
      </c>
      <c r="L8" s="23">
        <v>1</v>
      </c>
      <c r="M8" s="23"/>
      <c r="N8" s="23"/>
      <c r="O8" s="18">
        <f>SUM(C8:N8)</f>
        <v>10</v>
      </c>
      <c r="P8" s="18"/>
      <c r="Q8" s="19"/>
      <c r="R8" s="19"/>
      <c r="S8" s="20"/>
      <c r="T8" s="21"/>
      <c r="U8" s="20"/>
    </row>
    <row r="9" spans="1:21">
      <c r="A9" s="52">
        <v>1</v>
      </c>
      <c r="B9" s="24" t="s">
        <v>68</v>
      </c>
      <c r="C9" s="6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18">
        <f t="shared" ref="O9:O41" si="0">SUM(C9:N9)</f>
        <v>0</v>
      </c>
      <c r="P9" s="26">
        <f>O9/$O$8</f>
        <v>0</v>
      </c>
      <c r="Q9" s="27">
        <v>4</v>
      </c>
      <c r="R9" s="24" t="str">
        <f>IF(P9&gt;=$Q$51,"высокий",IF(AND(P9&lt;$Q$51,P9&gt;=$Q$52),"повышенный",IF(AND(P9&lt;$Q$52,P9&gt;=$Q$53),"базовый",IF(P9&lt;$Q$54,"низкий"))))</f>
        <v>низкий</v>
      </c>
      <c r="S9" s="62"/>
      <c r="T9" s="62"/>
      <c r="U9" s="62"/>
    </row>
    <row r="10" spans="1:21">
      <c r="A10" s="52">
        <v>2</v>
      </c>
      <c r="B10" s="24" t="s">
        <v>69</v>
      </c>
      <c r="C10" s="6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18">
        <f t="shared" si="0"/>
        <v>0</v>
      </c>
      <c r="P10" s="26">
        <f t="shared" ref="P10:P41" si="1">O10/$O$8</f>
        <v>0</v>
      </c>
      <c r="Q10" s="27"/>
      <c r="R10" s="24" t="str">
        <f t="shared" ref="R10:R41" si="2">IF(P10&gt;=$Q$51,"высокий",IF(AND(P10&lt;$Q$51,P10&gt;=$Q$52),"повышенный",IF(AND(P10&lt;$Q$52,P10&gt;=$Q$53),"базовый",IF(P10&lt;$Q$54,"низкий"))))</f>
        <v>низкий</v>
      </c>
      <c r="S10" s="62"/>
      <c r="T10" s="62"/>
      <c r="U10" s="62"/>
    </row>
    <row r="11" spans="1:21">
      <c r="A11" s="52">
        <v>3</v>
      </c>
      <c r="B11" s="24" t="s">
        <v>70</v>
      </c>
      <c r="C11" s="6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18">
        <f t="shared" si="0"/>
        <v>0</v>
      </c>
      <c r="P11" s="26">
        <f t="shared" si="1"/>
        <v>0</v>
      </c>
      <c r="Q11" s="27"/>
      <c r="R11" s="24" t="str">
        <f t="shared" si="2"/>
        <v>низкий</v>
      </c>
      <c r="S11" s="62"/>
      <c r="T11" s="62"/>
      <c r="U11" s="62"/>
    </row>
    <row r="12" spans="1:21">
      <c r="A12" s="52">
        <v>4</v>
      </c>
      <c r="B12" s="24" t="s">
        <v>71</v>
      </c>
      <c r="C12" s="6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18">
        <f t="shared" si="0"/>
        <v>0</v>
      </c>
      <c r="P12" s="26">
        <f t="shared" si="1"/>
        <v>0</v>
      </c>
      <c r="Q12" s="27"/>
      <c r="R12" s="24" t="str">
        <f t="shared" si="2"/>
        <v>низкий</v>
      </c>
      <c r="S12" s="62"/>
      <c r="T12" s="62"/>
      <c r="U12" s="62"/>
    </row>
    <row r="13" spans="1:21">
      <c r="A13" s="52">
        <v>5</v>
      </c>
      <c r="B13" s="24" t="s">
        <v>72</v>
      </c>
      <c r="C13" s="6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8">
        <f t="shared" si="0"/>
        <v>0</v>
      </c>
      <c r="P13" s="26">
        <f t="shared" si="1"/>
        <v>0</v>
      </c>
      <c r="Q13" s="27"/>
      <c r="R13" s="24" t="str">
        <f t="shared" si="2"/>
        <v>низкий</v>
      </c>
      <c r="S13" s="62"/>
      <c r="T13" s="62"/>
      <c r="U13" s="62"/>
    </row>
    <row r="14" spans="1:21">
      <c r="A14" s="52">
        <v>6</v>
      </c>
      <c r="B14" s="24" t="s">
        <v>73</v>
      </c>
      <c r="C14" s="6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18">
        <f t="shared" si="0"/>
        <v>0</v>
      </c>
      <c r="P14" s="26">
        <f t="shared" si="1"/>
        <v>0</v>
      </c>
      <c r="Q14" s="27"/>
      <c r="R14" s="24" t="str">
        <f t="shared" si="2"/>
        <v>низкий</v>
      </c>
      <c r="S14" s="62"/>
      <c r="T14" s="62"/>
      <c r="U14" s="62"/>
    </row>
    <row r="15" spans="1:21">
      <c r="A15" s="52">
        <v>7</v>
      </c>
      <c r="B15" s="24" t="s">
        <v>74</v>
      </c>
      <c r="C15" s="6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8">
        <f t="shared" si="0"/>
        <v>0</v>
      </c>
      <c r="P15" s="26">
        <f t="shared" si="1"/>
        <v>0</v>
      </c>
      <c r="Q15" s="27"/>
      <c r="R15" s="24" t="str">
        <f t="shared" si="2"/>
        <v>низкий</v>
      </c>
      <c r="S15" s="62"/>
      <c r="T15" s="62"/>
      <c r="U15" s="62"/>
    </row>
    <row r="16" spans="1:21">
      <c r="A16" s="52">
        <v>8</v>
      </c>
      <c r="B16" s="24" t="s">
        <v>75</v>
      </c>
      <c r="C16" s="6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8">
        <f t="shared" si="0"/>
        <v>0</v>
      </c>
      <c r="P16" s="26">
        <f t="shared" si="1"/>
        <v>0</v>
      </c>
      <c r="Q16" s="27"/>
      <c r="R16" s="24" t="str">
        <f t="shared" si="2"/>
        <v>низкий</v>
      </c>
      <c r="S16" s="62"/>
      <c r="T16" s="62"/>
      <c r="U16" s="62"/>
    </row>
    <row r="17" spans="1:27">
      <c r="A17" s="52">
        <v>9</v>
      </c>
      <c r="B17" s="24" t="s">
        <v>76</v>
      </c>
      <c r="C17" s="6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">
        <f t="shared" si="0"/>
        <v>0</v>
      </c>
      <c r="P17" s="26">
        <f t="shared" si="1"/>
        <v>0</v>
      </c>
      <c r="Q17" s="27"/>
      <c r="R17" s="24" t="str">
        <f t="shared" si="2"/>
        <v>низкий</v>
      </c>
      <c r="S17" s="62"/>
      <c r="T17" s="62"/>
      <c r="U17" s="62"/>
    </row>
    <row r="18" spans="1:27">
      <c r="A18" s="52">
        <v>10</v>
      </c>
      <c r="B18" s="24" t="s">
        <v>77</v>
      </c>
      <c r="C18" s="6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">
        <f t="shared" si="0"/>
        <v>0</v>
      </c>
      <c r="P18" s="26">
        <f t="shared" si="1"/>
        <v>0</v>
      </c>
      <c r="Q18" s="27"/>
      <c r="R18" s="24" t="str">
        <f t="shared" si="2"/>
        <v>низкий</v>
      </c>
      <c r="S18" s="62"/>
      <c r="T18" s="62"/>
      <c r="U18" s="62"/>
    </row>
    <row r="19" spans="1:27">
      <c r="A19" s="52">
        <v>11</v>
      </c>
      <c r="B19" s="24" t="s">
        <v>78</v>
      </c>
      <c r="C19" s="6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">
        <f t="shared" si="0"/>
        <v>0</v>
      </c>
      <c r="P19" s="26">
        <f t="shared" si="1"/>
        <v>0</v>
      </c>
      <c r="Q19" s="27"/>
      <c r="R19" s="24" t="str">
        <f t="shared" si="2"/>
        <v>низкий</v>
      </c>
      <c r="S19" s="62"/>
      <c r="T19" s="62"/>
      <c r="U19" s="62"/>
    </row>
    <row r="20" spans="1:27">
      <c r="A20" s="52">
        <v>12</v>
      </c>
      <c r="B20" s="24" t="s">
        <v>79</v>
      </c>
      <c r="C20" s="6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18">
        <f t="shared" si="0"/>
        <v>0</v>
      </c>
      <c r="P20" s="26">
        <f t="shared" si="1"/>
        <v>0</v>
      </c>
      <c r="Q20" s="27"/>
      <c r="R20" s="24" t="str">
        <f t="shared" si="2"/>
        <v>низкий</v>
      </c>
      <c r="S20" s="62"/>
      <c r="T20" s="62"/>
      <c r="U20" s="62"/>
    </row>
    <row r="21" spans="1:27">
      <c r="A21" s="52">
        <v>13</v>
      </c>
      <c r="B21" s="24" t="s">
        <v>80</v>
      </c>
      <c r="C21" s="6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18">
        <f t="shared" si="0"/>
        <v>0</v>
      </c>
      <c r="P21" s="26">
        <f t="shared" si="1"/>
        <v>0</v>
      </c>
      <c r="Q21" s="27"/>
      <c r="R21" s="24" t="str">
        <f t="shared" si="2"/>
        <v>низкий</v>
      </c>
      <c r="S21" s="62"/>
      <c r="T21" s="62"/>
      <c r="U21" s="62"/>
    </row>
    <row r="22" spans="1:27">
      <c r="A22" s="52">
        <v>14</v>
      </c>
      <c r="B22" s="24" t="s">
        <v>81</v>
      </c>
      <c r="C22" s="6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18">
        <f t="shared" si="0"/>
        <v>0</v>
      </c>
      <c r="P22" s="26">
        <f t="shared" si="1"/>
        <v>0</v>
      </c>
      <c r="Q22" s="27"/>
      <c r="R22" s="24" t="str">
        <f t="shared" si="2"/>
        <v>низкий</v>
      </c>
      <c r="S22" s="62"/>
      <c r="T22" s="62"/>
      <c r="U22" s="62"/>
    </row>
    <row r="23" spans="1:27">
      <c r="A23" s="52">
        <v>15</v>
      </c>
      <c r="B23" s="24" t="s">
        <v>82</v>
      </c>
      <c r="C23" s="6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18">
        <f t="shared" si="0"/>
        <v>0</v>
      </c>
      <c r="P23" s="26">
        <f t="shared" si="1"/>
        <v>0</v>
      </c>
      <c r="Q23" s="27"/>
      <c r="R23" s="24" t="str">
        <f t="shared" si="2"/>
        <v>низкий</v>
      </c>
      <c r="S23" s="62"/>
      <c r="T23" s="62"/>
      <c r="U23" s="62"/>
    </row>
    <row r="24" spans="1:27">
      <c r="A24" s="52">
        <v>16</v>
      </c>
      <c r="B24" s="24" t="s">
        <v>83</v>
      </c>
      <c r="C24" s="6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18">
        <f t="shared" si="0"/>
        <v>0</v>
      </c>
      <c r="P24" s="26">
        <f t="shared" si="1"/>
        <v>0</v>
      </c>
      <c r="Q24" s="27"/>
      <c r="R24" s="24" t="str">
        <f t="shared" si="2"/>
        <v>низкий</v>
      </c>
      <c r="S24" s="62"/>
      <c r="T24" s="62"/>
      <c r="U24" s="62"/>
    </row>
    <row r="25" spans="1:27">
      <c r="A25" s="52">
        <v>17</v>
      </c>
      <c r="B25" s="24" t="s">
        <v>84</v>
      </c>
      <c r="C25" s="6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18">
        <f t="shared" si="0"/>
        <v>0</v>
      </c>
      <c r="P25" s="26">
        <f t="shared" si="1"/>
        <v>0</v>
      </c>
      <c r="Q25" s="27"/>
      <c r="R25" s="24" t="str">
        <f t="shared" si="2"/>
        <v>низкий</v>
      </c>
      <c r="S25" s="62"/>
      <c r="T25" s="62"/>
      <c r="U25" s="62"/>
    </row>
    <row r="26" spans="1:27">
      <c r="A26" s="52">
        <v>18</v>
      </c>
      <c r="B26" s="24" t="s">
        <v>85</v>
      </c>
      <c r="C26" s="6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18">
        <f t="shared" si="0"/>
        <v>0</v>
      </c>
      <c r="P26" s="26">
        <f t="shared" si="1"/>
        <v>0</v>
      </c>
      <c r="Q26" s="27"/>
      <c r="R26" s="24" t="str">
        <f t="shared" si="2"/>
        <v>низкий</v>
      </c>
      <c r="S26" s="62"/>
      <c r="T26" s="62"/>
      <c r="U26" s="62"/>
    </row>
    <row r="27" spans="1:27">
      <c r="A27" s="52">
        <v>19</v>
      </c>
      <c r="B27" s="24" t="s">
        <v>86</v>
      </c>
      <c r="C27" s="6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18">
        <f t="shared" si="0"/>
        <v>0</v>
      </c>
      <c r="P27" s="26">
        <f t="shared" si="1"/>
        <v>0</v>
      </c>
      <c r="Q27" s="27"/>
      <c r="R27" s="24" t="str">
        <f t="shared" si="2"/>
        <v>низкий</v>
      </c>
      <c r="S27" s="62"/>
      <c r="T27" s="62"/>
      <c r="U27" s="62"/>
    </row>
    <row r="28" spans="1:27">
      <c r="A28" s="52">
        <v>20</v>
      </c>
      <c r="B28" s="24" t="s">
        <v>87</v>
      </c>
      <c r="C28" s="6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18">
        <f t="shared" si="0"/>
        <v>0</v>
      </c>
      <c r="P28" s="26">
        <f t="shared" si="1"/>
        <v>0</v>
      </c>
      <c r="Q28" s="27"/>
      <c r="R28" s="24" t="str">
        <f t="shared" si="2"/>
        <v>низкий</v>
      </c>
      <c r="S28" s="62"/>
      <c r="T28" s="62"/>
      <c r="U28" s="62"/>
    </row>
    <row r="29" spans="1:27">
      <c r="A29" s="52">
        <v>21</v>
      </c>
      <c r="B29" s="24" t="s">
        <v>88</v>
      </c>
      <c r="C29" s="67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8">
        <f t="shared" si="0"/>
        <v>0</v>
      </c>
      <c r="P29" s="26">
        <f t="shared" si="1"/>
        <v>0</v>
      </c>
      <c r="Q29" s="27"/>
      <c r="R29" s="24" t="str">
        <f t="shared" si="2"/>
        <v>низкий</v>
      </c>
      <c r="S29" s="62"/>
      <c r="T29" s="62"/>
      <c r="U29" s="62"/>
    </row>
    <row r="30" spans="1:27">
      <c r="A30" s="52">
        <v>22</v>
      </c>
      <c r="B30" s="24" t="s">
        <v>89</v>
      </c>
      <c r="C30" s="67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8">
        <f t="shared" si="0"/>
        <v>0</v>
      </c>
      <c r="P30" s="26">
        <f t="shared" si="1"/>
        <v>0</v>
      </c>
      <c r="Q30" s="27"/>
      <c r="R30" s="24" t="str">
        <f t="shared" si="2"/>
        <v>низкий</v>
      </c>
      <c r="S30" s="62"/>
      <c r="T30" s="62"/>
      <c r="U30" s="62"/>
    </row>
    <row r="31" spans="1:27">
      <c r="A31" s="52">
        <v>23</v>
      </c>
      <c r="B31" s="24" t="s">
        <v>90</v>
      </c>
      <c r="C31" s="6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8">
        <f t="shared" si="0"/>
        <v>0</v>
      </c>
      <c r="P31" s="26">
        <f t="shared" si="1"/>
        <v>0</v>
      </c>
      <c r="Q31" s="27"/>
      <c r="R31" s="24" t="str">
        <f t="shared" si="2"/>
        <v>низкий</v>
      </c>
      <c r="S31" s="62"/>
      <c r="T31" s="62"/>
      <c r="U31" s="62"/>
    </row>
    <row r="32" spans="1:27">
      <c r="A32" s="52">
        <v>24</v>
      </c>
      <c r="B32" s="24" t="s">
        <v>91</v>
      </c>
      <c r="C32" s="6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18">
        <f t="shared" si="0"/>
        <v>0</v>
      </c>
      <c r="P32" s="26">
        <f t="shared" si="1"/>
        <v>0</v>
      </c>
      <c r="Q32" s="27"/>
      <c r="R32" s="24" t="str">
        <f t="shared" si="2"/>
        <v>низкий</v>
      </c>
      <c r="S32" s="62"/>
      <c r="T32" s="62"/>
      <c r="U32" s="62"/>
      <c r="AA32" s="30"/>
    </row>
    <row r="33" spans="1:21">
      <c r="A33" s="52">
        <v>25</v>
      </c>
      <c r="B33" s="24" t="s">
        <v>92</v>
      </c>
      <c r="C33" s="6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18">
        <f t="shared" si="0"/>
        <v>0</v>
      </c>
      <c r="P33" s="26">
        <f t="shared" si="1"/>
        <v>0</v>
      </c>
      <c r="Q33" s="27"/>
      <c r="R33" s="24" t="str">
        <f t="shared" si="2"/>
        <v>низкий</v>
      </c>
      <c r="S33" s="62"/>
      <c r="T33" s="62"/>
      <c r="U33" s="62"/>
    </row>
    <row r="34" spans="1:21">
      <c r="A34" s="52">
        <v>26</v>
      </c>
      <c r="B34" s="24" t="s">
        <v>93</v>
      </c>
      <c r="C34" s="6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18">
        <f t="shared" si="0"/>
        <v>0</v>
      </c>
      <c r="P34" s="26">
        <f t="shared" si="1"/>
        <v>0</v>
      </c>
      <c r="Q34" s="27"/>
      <c r="R34" s="24" t="str">
        <f t="shared" si="2"/>
        <v>низкий</v>
      </c>
      <c r="S34" s="62"/>
      <c r="T34" s="62"/>
      <c r="U34" s="62"/>
    </row>
    <row r="35" spans="1:21">
      <c r="A35" s="52">
        <v>27</v>
      </c>
      <c r="B35" s="71"/>
      <c r="C35" s="68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18">
        <f t="shared" si="0"/>
        <v>0</v>
      </c>
      <c r="P35" s="26">
        <f t="shared" si="1"/>
        <v>0</v>
      </c>
      <c r="Q35" s="27"/>
      <c r="R35" s="24" t="str">
        <f t="shared" si="2"/>
        <v>низкий</v>
      </c>
      <c r="S35" s="63"/>
      <c r="T35" s="63"/>
      <c r="U35" s="64"/>
    </row>
    <row r="36" spans="1:21">
      <c r="A36" s="52">
        <v>28</v>
      </c>
      <c r="B36" s="24"/>
      <c r="C36" s="69"/>
      <c r="D36" s="33"/>
      <c r="E36" s="33"/>
      <c r="F36" s="33"/>
      <c r="G36" s="33"/>
      <c r="H36" s="34"/>
      <c r="I36" s="31"/>
      <c r="J36" s="31"/>
      <c r="K36" s="31"/>
      <c r="L36" s="31"/>
      <c r="M36" s="31"/>
      <c r="N36" s="34"/>
      <c r="O36" s="18">
        <f t="shared" si="0"/>
        <v>0</v>
      </c>
      <c r="P36" s="26">
        <f t="shared" si="1"/>
        <v>0</v>
      </c>
      <c r="Q36" s="27"/>
      <c r="R36" s="24" t="str">
        <f t="shared" si="2"/>
        <v>низкий</v>
      </c>
      <c r="S36" s="10"/>
      <c r="T36" s="10"/>
      <c r="U36" s="10"/>
    </row>
    <row r="37" spans="1:21">
      <c r="A37" s="52">
        <v>29</v>
      </c>
      <c r="B37" s="24"/>
      <c r="C37" s="68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18">
        <f t="shared" si="0"/>
        <v>0</v>
      </c>
      <c r="P37" s="26">
        <f t="shared" si="1"/>
        <v>0</v>
      </c>
      <c r="Q37" s="27"/>
      <c r="R37" s="24" t="str">
        <f t="shared" si="2"/>
        <v>низкий</v>
      </c>
      <c r="S37" s="10"/>
      <c r="T37" s="10"/>
      <c r="U37" s="10"/>
    </row>
    <row r="38" spans="1:21" ht="15">
      <c r="A38" s="24">
        <v>30</v>
      </c>
      <c r="B38" s="7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18">
        <f t="shared" si="0"/>
        <v>0</v>
      </c>
      <c r="P38" s="26">
        <f t="shared" si="1"/>
        <v>0</v>
      </c>
      <c r="Q38" s="27"/>
      <c r="R38" s="24" t="str">
        <f t="shared" si="2"/>
        <v>низкий</v>
      </c>
      <c r="S38" s="10"/>
      <c r="T38" s="10"/>
      <c r="U38" s="10"/>
    </row>
    <row r="39" spans="1:21" ht="15">
      <c r="A39" s="24">
        <v>31</v>
      </c>
      <c r="B39" s="28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18">
        <f t="shared" si="0"/>
        <v>0</v>
      </c>
      <c r="P39" s="26">
        <f t="shared" si="1"/>
        <v>0</v>
      </c>
      <c r="Q39" s="27"/>
      <c r="R39" s="24" t="str">
        <f t="shared" si="2"/>
        <v>низкий</v>
      </c>
      <c r="S39" s="10"/>
      <c r="T39" s="10"/>
      <c r="U39" s="10"/>
    </row>
    <row r="40" spans="1:21" ht="15">
      <c r="A40" s="24">
        <v>32</v>
      </c>
      <c r="B40" s="28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18">
        <f t="shared" si="0"/>
        <v>0</v>
      </c>
      <c r="P40" s="26">
        <f t="shared" si="1"/>
        <v>0</v>
      </c>
      <c r="Q40" s="27"/>
      <c r="R40" s="24" t="str">
        <f t="shared" si="2"/>
        <v>низкий</v>
      </c>
      <c r="S40" s="10"/>
      <c r="T40" s="10"/>
      <c r="U40" s="10"/>
    </row>
    <row r="41" spans="1:21" ht="15">
      <c r="A41" s="24">
        <v>33</v>
      </c>
      <c r="B41" s="28"/>
      <c r="C41" s="25"/>
      <c r="D41" s="25"/>
      <c r="E41" s="25"/>
      <c r="F41" s="25"/>
      <c r="G41" s="25"/>
      <c r="H41" s="25"/>
      <c r="I41" s="31"/>
      <c r="J41" s="31"/>
      <c r="K41" s="31"/>
      <c r="L41" s="31"/>
      <c r="M41" s="31"/>
      <c r="N41" s="25"/>
      <c r="O41" s="18">
        <f t="shared" si="0"/>
        <v>0</v>
      </c>
      <c r="P41" s="26">
        <f t="shared" si="1"/>
        <v>0</v>
      </c>
      <c r="Q41" s="27"/>
      <c r="R41" s="24" t="str">
        <f t="shared" si="2"/>
        <v>низкий</v>
      </c>
      <c r="S41" s="10"/>
    </row>
    <row r="42" spans="1:21">
      <c r="A42" s="24"/>
      <c r="B42" s="35"/>
      <c r="C42" s="25"/>
      <c r="D42" s="25"/>
      <c r="E42" s="25"/>
      <c r="F42" s="25"/>
      <c r="G42" s="25"/>
      <c r="H42" s="25"/>
      <c r="I42" s="31"/>
      <c r="J42" s="31"/>
      <c r="K42" s="31"/>
      <c r="L42" s="31"/>
      <c r="M42" s="31"/>
      <c r="N42" s="25"/>
      <c r="O42" s="18"/>
      <c r="P42" s="31"/>
      <c r="Q42" s="24" t="s">
        <v>15</v>
      </c>
      <c r="R42" s="24"/>
      <c r="S42" s="10"/>
    </row>
    <row r="43" spans="1:21">
      <c r="A43" s="24"/>
      <c r="B43" s="36" t="s">
        <v>16</v>
      </c>
      <c r="C43" s="36">
        <f>COUNTIF(C9:C41,C8)</f>
        <v>0</v>
      </c>
      <c r="D43" s="36">
        <f t="shared" ref="D43:N43" si="3">COUNTIF(D9:D41,D8)</f>
        <v>0</v>
      </c>
      <c r="E43" s="36">
        <f t="shared" si="3"/>
        <v>0</v>
      </c>
      <c r="F43" s="36">
        <f t="shared" si="3"/>
        <v>0</v>
      </c>
      <c r="G43" s="36">
        <f t="shared" si="3"/>
        <v>0</v>
      </c>
      <c r="H43" s="36">
        <f t="shared" si="3"/>
        <v>0</v>
      </c>
      <c r="I43" s="36">
        <f t="shared" si="3"/>
        <v>0</v>
      </c>
      <c r="J43" s="36">
        <f t="shared" si="3"/>
        <v>0</v>
      </c>
      <c r="K43" s="36">
        <f t="shared" si="3"/>
        <v>0</v>
      </c>
      <c r="L43" s="36">
        <f t="shared" si="3"/>
        <v>0</v>
      </c>
      <c r="M43" s="36">
        <f t="shared" si="3"/>
        <v>0</v>
      </c>
      <c r="N43" s="36">
        <f t="shared" si="3"/>
        <v>0</v>
      </c>
      <c r="O43" s="36"/>
      <c r="P43" s="37" t="s">
        <v>17</v>
      </c>
      <c r="Q43" s="24">
        <f>COUNTIF(Q9:Q41,5)</f>
        <v>0</v>
      </c>
      <c r="R43" s="24"/>
      <c r="S43" s="10"/>
    </row>
    <row r="44" spans="1:21">
      <c r="A44" s="24"/>
      <c r="B44" s="38" t="s">
        <v>18</v>
      </c>
      <c r="C44" s="36">
        <f>$P$4-C43-C45</f>
        <v>1</v>
      </c>
      <c r="D44" s="36">
        <f t="shared" ref="D44:N44" si="4">$P$4-D43-D45</f>
        <v>1</v>
      </c>
      <c r="E44" s="36">
        <f t="shared" si="4"/>
        <v>1</v>
      </c>
      <c r="F44" s="36">
        <f t="shared" si="4"/>
        <v>1</v>
      </c>
      <c r="G44" s="36">
        <f t="shared" si="4"/>
        <v>1</v>
      </c>
      <c r="H44" s="36">
        <f t="shared" si="4"/>
        <v>1</v>
      </c>
      <c r="I44" s="36">
        <f t="shared" si="4"/>
        <v>1</v>
      </c>
      <c r="J44" s="36">
        <f t="shared" si="4"/>
        <v>1</v>
      </c>
      <c r="K44" s="36">
        <f t="shared" si="4"/>
        <v>1</v>
      </c>
      <c r="L44" s="36">
        <f t="shared" si="4"/>
        <v>1</v>
      </c>
      <c r="M44" s="36">
        <f t="shared" si="4"/>
        <v>1</v>
      </c>
      <c r="N44" s="36">
        <f t="shared" si="4"/>
        <v>1</v>
      </c>
      <c r="O44" s="36"/>
      <c r="P44" s="37" t="s">
        <v>19</v>
      </c>
      <c r="Q44" s="24">
        <f>COUNTIF(Q9:Q41,4)</f>
        <v>1</v>
      </c>
      <c r="R44" s="24"/>
      <c r="S44" s="10"/>
    </row>
    <row r="45" spans="1:21">
      <c r="A45" s="24"/>
      <c r="B45" s="38" t="s">
        <v>20</v>
      </c>
      <c r="C45" s="36">
        <f>COUNTIF(C9:C41,0)</f>
        <v>0</v>
      </c>
      <c r="D45" s="36">
        <f t="shared" ref="D45:N45" si="5">COUNTIF(D9:D41,0)</f>
        <v>0</v>
      </c>
      <c r="E45" s="36">
        <f t="shared" si="5"/>
        <v>0</v>
      </c>
      <c r="F45" s="36">
        <f t="shared" si="5"/>
        <v>0</v>
      </c>
      <c r="G45" s="36">
        <f t="shared" si="5"/>
        <v>0</v>
      </c>
      <c r="H45" s="36">
        <f t="shared" si="5"/>
        <v>0</v>
      </c>
      <c r="I45" s="36">
        <f t="shared" si="5"/>
        <v>0</v>
      </c>
      <c r="J45" s="36">
        <f t="shared" si="5"/>
        <v>0</v>
      </c>
      <c r="K45" s="36">
        <f t="shared" si="5"/>
        <v>0</v>
      </c>
      <c r="L45" s="36">
        <f t="shared" si="5"/>
        <v>0</v>
      </c>
      <c r="M45" s="36">
        <f t="shared" si="5"/>
        <v>0</v>
      </c>
      <c r="N45" s="36">
        <f t="shared" si="5"/>
        <v>0</v>
      </c>
      <c r="O45" s="36"/>
      <c r="P45" s="37" t="s">
        <v>21</v>
      </c>
      <c r="Q45" s="24">
        <f>COUNTIF(Q9:Q41,3)</f>
        <v>0</v>
      </c>
      <c r="R45" s="24"/>
    </row>
    <row r="46" spans="1:21">
      <c r="A46" s="24"/>
      <c r="B46" s="39" t="s">
        <v>22</v>
      </c>
      <c r="C46" s="40">
        <f>(C43+C44)/$P$4</f>
        <v>1</v>
      </c>
      <c r="D46" s="40">
        <f t="shared" ref="D46:N46" si="6">(D43+D44)/$P$4</f>
        <v>1</v>
      </c>
      <c r="E46" s="40">
        <f t="shared" si="6"/>
        <v>1</v>
      </c>
      <c r="F46" s="40">
        <f t="shared" si="6"/>
        <v>1</v>
      </c>
      <c r="G46" s="40">
        <f t="shared" si="6"/>
        <v>1</v>
      </c>
      <c r="H46" s="40">
        <f t="shared" si="6"/>
        <v>1</v>
      </c>
      <c r="I46" s="40">
        <f t="shared" si="6"/>
        <v>1</v>
      </c>
      <c r="J46" s="40">
        <f t="shared" si="6"/>
        <v>1</v>
      </c>
      <c r="K46" s="40">
        <f t="shared" si="6"/>
        <v>1</v>
      </c>
      <c r="L46" s="40">
        <f t="shared" si="6"/>
        <v>1</v>
      </c>
      <c r="M46" s="40">
        <f t="shared" si="6"/>
        <v>1</v>
      </c>
      <c r="N46" s="40">
        <f t="shared" si="6"/>
        <v>1</v>
      </c>
      <c r="O46" s="41"/>
      <c r="P46" s="37" t="s">
        <v>23</v>
      </c>
      <c r="Q46" s="24">
        <f>COUNTIF(Q9:Q41,2)</f>
        <v>0</v>
      </c>
      <c r="R46" s="24"/>
    </row>
    <row r="47" spans="1:21">
      <c r="P47" s="24" t="s">
        <v>24</v>
      </c>
      <c r="Q47" s="24">
        <f>COUNTIF(Q9:Q41,1)</f>
        <v>0</v>
      </c>
      <c r="R47" s="24"/>
    </row>
    <row r="48" spans="1:21">
      <c r="B48" s="39" t="s">
        <v>25</v>
      </c>
      <c r="C48" s="5">
        <f>(P4-Q46-Q47)/P4</f>
        <v>1</v>
      </c>
    </row>
    <row r="49" spans="2:18">
      <c r="B49" s="39" t="s">
        <v>26</v>
      </c>
      <c r="C49" s="5">
        <f>(Q43+Q44)/P4</f>
        <v>1</v>
      </c>
    </row>
    <row r="51" spans="2:18">
      <c r="B51" s="42" t="s">
        <v>27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10"/>
      <c r="P51" s="43" t="s">
        <v>28</v>
      </c>
      <c r="Q51" s="44">
        <v>0.9</v>
      </c>
      <c r="R51" s="1" t="s">
        <v>29</v>
      </c>
    </row>
    <row r="52" spans="2:18">
      <c r="B52" s="8"/>
      <c r="C52" s="7">
        <v>1</v>
      </c>
      <c r="D52" s="7">
        <v>2</v>
      </c>
      <c r="E52" s="7">
        <v>3</v>
      </c>
      <c r="F52" s="7">
        <v>4</v>
      </c>
      <c r="G52" s="7">
        <v>5</v>
      </c>
      <c r="H52" s="7">
        <v>6</v>
      </c>
      <c r="I52" s="7">
        <v>7</v>
      </c>
      <c r="J52" s="7">
        <v>8</v>
      </c>
      <c r="K52" s="7">
        <v>9</v>
      </c>
      <c r="L52" s="7">
        <v>10</v>
      </c>
      <c r="M52" s="45"/>
      <c r="N52" s="45"/>
      <c r="O52" s="46"/>
      <c r="P52" s="47" t="s">
        <v>28</v>
      </c>
      <c r="Q52" s="44">
        <v>0.7</v>
      </c>
      <c r="R52" s="1" t="s">
        <v>30</v>
      </c>
    </row>
    <row r="53" spans="2:18">
      <c r="B53" s="24" t="s">
        <v>31</v>
      </c>
      <c r="C53" s="24">
        <f>C44+C45</f>
        <v>1</v>
      </c>
      <c r="D53" s="24">
        <f t="shared" ref="D53:L53" si="7">D44+D45</f>
        <v>1</v>
      </c>
      <c r="E53" s="24">
        <f t="shared" si="7"/>
        <v>1</v>
      </c>
      <c r="F53" s="24">
        <f t="shared" si="7"/>
        <v>1</v>
      </c>
      <c r="G53" s="24">
        <f t="shared" si="7"/>
        <v>1</v>
      </c>
      <c r="H53" s="24">
        <f t="shared" si="7"/>
        <v>1</v>
      </c>
      <c r="I53" s="24">
        <f t="shared" si="7"/>
        <v>1</v>
      </c>
      <c r="J53" s="24">
        <f t="shared" si="7"/>
        <v>1</v>
      </c>
      <c r="K53" s="24">
        <f t="shared" si="7"/>
        <v>1</v>
      </c>
      <c r="L53" s="24">
        <f t="shared" si="7"/>
        <v>1</v>
      </c>
      <c r="M53" s="48"/>
      <c r="N53" s="48"/>
      <c r="O53" s="49"/>
      <c r="P53" s="50" t="s">
        <v>28</v>
      </c>
      <c r="Q53" s="44">
        <v>0.4</v>
      </c>
      <c r="R53" s="1" t="s">
        <v>32</v>
      </c>
    </row>
    <row r="54" spans="2:18">
      <c r="B54" s="24" t="s">
        <v>10</v>
      </c>
      <c r="C54" s="51">
        <f>C53/$P$4</f>
        <v>1</v>
      </c>
      <c r="D54" s="51">
        <f t="shared" ref="D54:L54" si="8">D53/$P$4</f>
        <v>1</v>
      </c>
      <c r="E54" s="51">
        <f t="shared" si="8"/>
        <v>1</v>
      </c>
      <c r="F54" s="51">
        <f t="shared" si="8"/>
        <v>1</v>
      </c>
      <c r="G54" s="51">
        <f t="shared" si="8"/>
        <v>1</v>
      </c>
      <c r="H54" s="51">
        <f t="shared" si="8"/>
        <v>1</v>
      </c>
      <c r="I54" s="51">
        <f t="shared" si="8"/>
        <v>1</v>
      </c>
      <c r="J54" s="51">
        <f t="shared" si="8"/>
        <v>1</v>
      </c>
      <c r="K54" s="51">
        <f t="shared" si="8"/>
        <v>1</v>
      </c>
      <c r="L54" s="51">
        <f t="shared" si="8"/>
        <v>1</v>
      </c>
      <c r="M54" s="52"/>
      <c r="N54" s="52"/>
      <c r="O54" s="49"/>
      <c r="P54" s="50" t="s">
        <v>33</v>
      </c>
      <c r="Q54" s="44">
        <v>0.4</v>
      </c>
      <c r="R54" s="1" t="s">
        <v>34</v>
      </c>
    </row>
    <row r="55" spans="2:18">
      <c r="O55" s="10"/>
      <c r="P55" s="53"/>
      <c r="Q55" s="44"/>
    </row>
    <row r="56" spans="2:18">
      <c r="B56" s="54" t="s">
        <v>35</v>
      </c>
      <c r="C56" s="54"/>
      <c r="D56" s="54"/>
      <c r="E56" s="54"/>
      <c r="F56" s="54"/>
      <c r="G56" s="54"/>
    </row>
    <row r="57" spans="2:18">
      <c r="B57" s="55"/>
      <c r="C57" s="56"/>
      <c r="D57" s="56"/>
      <c r="E57" s="56"/>
      <c r="F57" s="56"/>
      <c r="G57" s="56"/>
      <c r="H57" s="56"/>
      <c r="I57" s="56"/>
      <c r="J57" s="56"/>
      <c r="K57" s="56"/>
      <c r="L57" s="57"/>
      <c r="M57" s="46"/>
      <c r="N57" s="10"/>
    </row>
    <row r="58" spans="2:18">
      <c r="B58" s="46"/>
      <c r="C58" s="10"/>
      <c r="D58" s="10"/>
      <c r="E58" s="10"/>
      <c r="F58" s="10"/>
      <c r="G58" s="10"/>
      <c r="H58" s="10"/>
      <c r="I58" s="10"/>
      <c r="J58" s="10"/>
      <c r="K58" s="10"/>
      <c r="L58" s="58"/>
      <c r="M58" s="46"/>
      <c r="N58" s="10"/>
    </row>
    <row r="59" spans="2:18">
      <c r="B59" s="46"/>
      <c r="C59" s="10"/>
      <c r="D59" s="10"/>
      <c r="E59" s="10"/>
      <c r="F59" s="10"/>
      <c r="G59" s="10"/>
      <c r="H59" s="10"/>
      <c r="I59" s="10"/>
      <c r="J59" s="10"/>
      <c r="K59" s="10"/>
      <c r="L59" s="58"/>
      <c r="M59" s="46"/>
      <c r="N59" s="10"/>
    </row>
    <row r="60" spans="2:18">
      <c r="B60" s="46"/>
      <c r="C60" s="10"/>
      <c r="D60" s="10"/>
      <c r="E60" s="10"/>
      <c r="F60" s="10"/>
      <c r="G60" s="10"/>
      <c r="H60" s="10"/>
      <c r="I60" s="10"/>
      <c r="J60" s="10"/>
      <c r="K60" s="10"/>
      <c r="L60" s="58"/>
      <c r="M60" s="46"/>
      <c r="N60" s="10"/>
    </row>
    <row r="61" spans="2:18">
      <c r="B61" s="46"/>
      <c r="C61" s="10"/>
      <c r="D61" s="10"/>
      <c r="E61" s="10"/>
      <c r="F61" s="10"/>
      <c r="G61" s="10"/>
      <c r="H61" s="10"/>
      <c r="I61" s="10"/>
      <c r="J61" s="10"/>
      <c r="K61" s="10"/>
      <c r="L61" s="58"/>
      <c r="M61" s="46"/>
      <c r="N61" s="10"/>
    </row>
    <row r="62" spans="2:18">
      <c r="B62" s="46"/>
      <c r="C62" s="10"/>
      <c r="D62" s="10"/>
      <c r="E62" s="10"/>
      <c r="F62" s="10"/>
      <c r="G62" s="10"/>
      <c r="H62" s="10"/>
      <c r="I62" s="10"/>
      <c r="J62" s="10"/>
      <c r="K62" s="10"/>
      <c r="L62" s="58"/>
      <c r="M62" s="46"/>
      <c r="N62" s="10"/>
    </row>
    <row r="63" spans="2:18">
      <c r="B63" s="46"/>
      <c r="C63" s="10"/>
      <c r="D63" s="10"/>
      <c r="E63" s="10"/>
      <c r="F63" s="10"/>
      <c r="G63" s="10"/>
      <c r="H63" s="10"/>
      <c r="I63" s="10"/>
      <c r="J63" s="10"/>
      <c r="K63" s="10"/>
      <c r="L63" s="58"/>
      <c r="M63" s="46"/>
      <c r="N63" s="10"/>
    </row>
    <row r="64" spans="2:18">
      <c r="B64" s="46"/>
      <c r="C64" s="10"/>
      <c r="D64" s="10"/>
      <c r="E64" s="10"/>
      <c r="F64" s="10"/>
      <c r="G64" s="10"/>
      <c r="H64" s="10"/>
      <c r="I64" s="10"/>
      <c r="J64" s="10"/>
      <c r="K64" s="10"/>
      <c r="L64" s="58"/>
      <c r="M64" s="46"/>
      <c r="N64" s="10"/>
    </row>
    <row r="65" spans="2:14"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61"/>
      <c r="M65" s="46"/>
      <c r="N65" s="10"/>
    </row>
    <row r="68" spans="2:14">
      <c r="B68" s="1" t="s">
        <v>36</v>
      </c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68"/>
  <sheetViews>
    <sheetView topLeftCell="A23" zoomScaleNormal="100" workbookViewId="0">
      <selection activeCell="R42" sqref="R42"/>
    </sheetView>
  </sheetViews>
  <sheetFormatPr defaultColWidth="8.85546875" defaultRowHeight="12.75"/>
  <cols>
    <col min="1" max="1" width="4.28515625" style="1" customWidth="1"/>
    <col min="2" max="2" width="23.85546875" style="1" customWidth="1"/>
    <col min="3" max="14" width="6.7109375" style="1" customWidth="1"/>
    <col min="15" max="15" width="9.42578125" style="1" customWidth="1"/>
    <col min="16" max="16" width="10.85546875" style="1" customWidth="1"/>
    <col min="17" max="17" width="8.140625" style="1" customWidth="1"/>
    <col min="18" max="18" width="15.28515625" style="1" customWidth="1"/>
    <col min="19" max="19" width="5.5703125" style="1" customWidth="1"/>
    <col min="20" max="20" width="4.5703125" style="1" customWidth="1"/>
    <col min="21" max="21" width="6.85546875" style="1" customWidth="1"/>
    <col min="22" max="16384" width="8.85546875" style="1"/>
  </cols>
  <sheetData>
    <row r="1" spans="1:21">
      <c r="D1" s="2" t="s">
        <v>0</v>
      </c>
      <c r="E1" s="2"/>
      <c r="F1" s="2"/>
      <c r="G1" s="2"/>
      <c r="H1" s="2"/>
      <c r="N1" s="2"/>
      <c r="O1" s="2"/>
      <c r="P1" s="2"/>
    </row>
    <row r="2" spans="1:21">
      <c r="B2" s="2" t="s">
        <v>1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2</v>
      </c>
      <c r="P2" s="4">
        <v>26</v>
      </c>
      <c r="R2" s="2"/>
      <c r="T2" s="2"/>
      <c r="U2" s="2"/>
    </row>
    <row r="3" spans="1:21">
      <c r="B3" s="2" t="s">
        <v>3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1">
      <c r="B4" s="2" t="s">
        <v>4</v>
      </c>
      <c r="C4" s="3" t="s">
        <v>94</v>
      </c>
      <c r="O4" s="2" t="s">
        <v>5</v>
      </c>
      <c r="P4" s="2">
        <f>Q43+Q44+Q45+Q46+Q47</f>
        <v>1</v>
      </c>
      <c r="Q4" s="5">
        <f>P4/P2</f>
        <v>3.8461538461538464E-2</v>
      </c>
    </row>
    <row r="5" spans="1:21">
      <c r="B5" s="2" t="s">
        <v>6</v>
      </c>
      <c r="C5" s="3"/>
      <c r="D5" s="2"/>
      <c r="E5" s="2"/>
      <c r="F5" s="2"/>
      <c r="G5" s="2"/>
      <c r="H5" s="2"/>
    </row>
    <row r="6" spans="1:21">
      <c r="A6" s="1" t="s">
        <v>7</v>
      </c>
      <c r="B6" s="6" t="s">
        <v>8</v>
      </c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/>
      <c r="N6" s="7"/>
      <c r="O6" s="8" t="s">
        <v>9</v>
      </c>
      <c r="P6" s="7" t="s">
        <v>10</v>
      </c>
      <c r="Q6" s="8" t="s">
        <v>11</v>
      </c>
      <c r="R6" s="8" t="s">
        <v>12</v>
      </c>
      <c r="S6" s="9"/>
      <c r="T6" s="9"/>
      <c r="U6" s="10"/>
    </row>
    <row r="7" spans="1:21" s="11" customFormat="1" ht="107.25" customHeight="1">
      <c r="B7" s="12" t="s">
        <v>13</v>
      </c>
      <c r="C7" s="13"/>
      <c r="D7" s="14"/>
      <c r="E7" s="15"/>
      <c r="F7" s="16"/>
      <c r="G7" s="14"/>
      <c r="H7" s="14"/>
      <c r="I7" s="14"/>
      <c r="J7" s="17"/>
      <c r="K7" s="17"/>
      <c r="L7" s="17"/>
      <c r="M7" s="17"/>
      <c r="N7" s="17"/>
      <c r="O7" s="18"/>
      <c r="P7" s="18"/>
      <c r="Q7" s="19"/>
      <c r="R7" s="19"/>
      <c r="S7" s="20"/>
      <c r="T7" s="21"/>
      <c r="U7" s="20"/>
    </row>
    <row r="8" spans="1:21" s="11" customFormat="1" ht="19.5" customHeight="1">
      <c r="B8" s="22" t="s">
        <v>14</v>
      </c>
      <c r="C8" s="23">
        <v>1</v>
      </c>
      <c r="D8" s="23">
        <v>1</v>
      </c>
      <c r="E8" s="23">
        <v>1</v>
      </c>
      <c r="F8" s="23">
        <v>1</v>
      </c>
      <c r="G8" s="23">
        <v>1</v>
      </c>
      <c r="H8" s="23">
        <v>1</v>
      </c>
      <c r="I8" s="23">
        <v>1</v>
      </c>
      <c r="J8" s="23">
        <v>1</v>
      </c>
      <c r="K8" s="23">
        <v>1</v>
      </c>
      <c r="L8" s="23">
        <v>1</v>
      </c>
      <c r="M8" s="23"/>
      <c r="N8" s="23"/>
      <c r="O8" s="18">
        <f>SUM(C8:N8)</f>
        <v>10</v>
      </c>
      <c r="P8" s="18"/>
      <c r="Q8" s="19"/>
      <c r="R8" s="19"/>
      <c r="S8" s="20"/>
      <c r="T8" s="21"/>
      <c r="U8" s="20"/>
    </row>
    <row r="9" spans="1:21">
      <c r="A9" s="52">
        <v>1</v>
      </c>
      <c r="B9" s="24" t="s">
        <v>95</v>
      </c>
      <c r="C9" s="6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18">
        <f t="shared" ref="O9:O41" si="0">SUM(C9:N9)</f>
        <v>0</v>
      </c>
      <c r="P9" s="26">
        <f>O9/$O$8</f>
        <v>0</v>
      </c>
      <c r="Q9" s="27">
        <v>4</v>
      </c>
      <c r="R9" s="24" t="str">
        <f>IF(P9&gt;=$Q$51,"высокий",IF(AND(P9&lt;$Q$51,P9&gt;=$Q$52),"повышенный",IF(AND(P9&lt;$Q$52,P9&gt;=$Q$53),"базовый",IF(P9&lt;$Q$54,"низкий"))))</f>
        <v>низкий</v>
      </c>
      <c r="S9" s="62"/>
      <c r="T9" s="62"/>
      <c r="U9" s="62"/>
    </row>
    <row r="10" spans="1:21">
      <c r="A10" s="52">
        <v>2</v>
      </c>
      <c r="B10" s="24" t="s">
        <v>96</v>
      </c>
      <c r="C10" s="6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18">
        <f t="shared" si="0"/>
        <v>0</v>
      </c>
      <c r="P10" s="26">
        <f t="shared" ref="P10:P41" si="1">O10/$O$8</f>
        <v>0</v>
      </c>
      <c r="Q10" s="27"/>
      <c r="R10" s="24" t="str">
        <f t="shared" ref="R10:R41" si="2">IF(P10&gt;=$Q$51,"высокий",IF(AND(P10&lt;$Q$51,P10&gt;=$Q$52),"повышенный",IF(AND(P10&lt;$Q$52,P10&gt;=$Q$53),"базовый",IF(P10&lt;$Q$54,"низкий"))))</f>
        <v>низкий</v>
      </c>
      <c r="S10" s="62"/>
      <c r="T10" s="62"/>
      <c r="U10" s="62"/>
    </row>
    <row r="11" spans="1:21">
      <c r="A11" s="52">
        <v>3</v>
      </c>
      <c r="B11" s="24" t="s">
        <v>97</v>
      </c>
      <c r="C11" s="6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18">
        <f t="shared" si="0"/>
        <v>0</v>
      </c>
      <c r="P11" s="26">
        <f t="shared" si="1"/>
        <v>0</v>
      </c>
      <c r="Q11" s="27"/>
      <c r="R11" s="24" t="str">
        <f t="shared" si="2"/>
        <v>низкий</v>
      </c>
      <c r="S11" s="62"/>
      <c r="T11" s="62"/>
      <c r="U11" s="62"/>
    </row>
    <row r="12" spans="1:21">
      <c r="A12" s="52">
        <v>4</v>
      </c>
      <c r="B12" s="24" t="s">
        <v>98</v>
      </c>
      <c r="C12" s="6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18">
        <f t="shared" si="0"/>
        <v>0</v>
      </c>
      <c r="P12" s="26">
        <f t="shared" si="1"/>
        <v>0</v>
      </c>
      <c r="Q12" s="27"/>
      <c r="R12" s="24" t="str">
        <f t="shared" si="2"/>
        <v>низкий</v>
      </c>
      <c r="S12" s="62"/>
      <c r="T12" s="62"/>
      <c r="U12" s="62"/>
    </row>
    <row r="13" spans="1:21">
      <c r="A13" s="52">
        <v>5</v>
      </c>
      <c r="B13" s="24" t="s">
        <v>99</v>
      </c>
      <c r="C13" s="6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8">
        <f t="shared" si="0"/>
        <v>0</v>
      </c>
      <c r="P13" s="26">
        <f t="shared" si="1"/>
        <v>0</v>
      </c>
      <c r="Q13" s="27"/>
      <c r="R13" s="24" t="str">
        <f t="shared" si="2"/>
        <v>низкий</v>
      </c>
      <c r="S13" s="62"/>
      <c r="T13" s="62"/>
      <c r="U13" s="62"/>
    </row>
    <row r="14" spans="1:21">
      <c r="A14" s="52">
        <v>6</v>
      </c>
      <c r="B14" s="24" t="s">
        <v>100</v>
      </c>
      <c r="C14" s="6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18">
        <f t="shared" si="0"/>
        <v>0</v>
      </c>
      <c r="P14" s="26">
        <f t="shared" si="1"/>
        <v>0</v>
      </c>
      <c r="Q14" s="27"/>
      <c r="R14" s="24" t="str">
        <f t="shared" si="2"/>
        <v>низкий</v>
      </c>
      <c r="S14" s="62"/>
      <c r="T14" s="62"/>
      <c r="U14" s="62"/>
    </row>
    <row r="15" spans="1:21">
      <c r="A15" s="52">
        <v>7</v>
      </c>
      <c r="B15" s="24" t="s">
        <v>101</v>
      </c>
      <c r="C15" s="6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8">
        <f t="shared" si="0"/>
        <v>0</v>
      </c>
      <c r="P15" s="26">
        <f t="shared" si="1"/>
        <v>0</v>
      </c>
      <c r="Q15" s="27"/>
      <c r="R15" s="24" t="str">
        <f t="shared" si="2"/>
        <v>низкий</v>
      </c>
      <c r="S15" s="62"/>
      <c r="T15" s="62"/>
      <c r="U15" s="62"/>
    </row>
    <row r="16" spans="1:21">
      <c r="A16" s="52">
        <v>8</v>
      </c>
      <c r="B16" s="24" t="s">
        <v>102</v>
      </c>
      <c r="C16" s="6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8">
        <f t="shared" si="0"/>
        <v>0</v>
      </c>
      <c r="P16" s="26">
        <f t="shared" si="1"/>
        <v>0</v>
      </c>
      <c r="Q16" s="27"/>
      <c r="R16" s="24" t="str">
        <f t="shared" si="2"/>
        <v>низкий</v>
      </c>
      <c r="S16" s="62"/>
      <c r="T16" s="62"/>
      <c r="U16" s="62"/>
    </row>
    <row r="17" spans="1:27">
      <c r="A17" s="52">
        <v>9</v>
      </c>
      <c r="B17" s="24" t="s">
        <v>103</v>
      </c>
      <c r="C17" s="6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">
        <f t="shared" si="0"/>
        <v>0</v>
      </c>
      <c r="P17" s="26">
        <f t="shared" si="1"/>
        <v>0</v>
      </c>
      <c r="Q17" s="27"/>
      <c r="R17" s="24" t="str">
        <f t="shared" si="2"/>
        <v>низкий</v>
      </c>
      <c r="S17" s="62"/>
      <c r="T17" s="62"/>
      <c r="U17" s="62"/>
    </row>
    <row r="18" spans="1:27">
      <c r="A18" s="52">
        <v>10</v>
      </c>
      <c r="B18" s="24" t="s">
        <v>104</v>
      </c>
      <c r="C18" s="6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">
        <f t="shared" si="0"/>
        <v>0</v>
      </c>
      <c r="P18" s="26">
        <f t="shared" si="1"/>
        <v>0</v>
      </c>
      <c r="Q18" s="27"/>
      <c r="R18" s="24" t="str">
        <f t="shared" si="2"/>
        <v>низкий</v>
      </c>
      <c r="S18" s="62"/>
      <c r="T18" s="62"/>
      <c r="U18" s="62"/>
    </row>
    <row r="19" spans="1:27">
      <c r="A19" s="52">
        <v>11</v>
      </c>
      <c r="B19" s="24" t="s">
        <v>105</v>
      </c>
      <c r="C19" s="6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">
        <f t="shared" si="0"/>
        <v>0</v>
      </c>
      <c r="P19" s="26">
        <f t="shared" si="1"/>
        <v>0</v>
      </c>
      <c r="Q19" s="27"/>
      <c r="R19" s="24" t="str">
        <f t="shared" si="2"/>
        <v>низкий</v>
      </c>
      <c r="S19" s="62"/>
      <c r="T19" s="62"/>
      <c r="U19" s="62"/>
    </row>
    <row r="20" spans="1:27">
      <c r="A20" s="52">
        <v>12</v>
      </c>
      <c r="B20" s="24" t="s">
        <v>106</v>
      </c>
      <c r="C20" s="6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18">
        <f t="shared" si="0"/>
        <v>0</v>
      </c>
      <c r="P20" s="26">
        <f t="shared" si="1"/>
        <v>0</v>
      </c>
      <c r="Q20" s="27"/>
      <c r="R20" s="24" t="str">
        <f t="shared" si="2"/>
        <v>низкий</v>
      </c>
      <c r="S20" s="62"/>
      <c r="T20" s="62"/>
      <c r="U20" s="62"/>
    </row>
    <row r="21" spans="1:27">
      <c r="A21" s="52">
        <v>13</v>
      </c>
      <c r="B21" s="24" t="s">
        <v>107</v>
      </c>
      <c r="C21" s="6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18">
        <f t="shared" si="0"/>
        <v>0</v>
      </c>
      <c r="P21" s="26">
        <f t="shared" si="1"/>
        <v>0</v>
      </c>
      <c r="Q21" s="27"/>
      <c r="R21" s="24" t="str">
        <f t="shared" si="2"/>
        <v>низкий</v>
      </c>
      <c r="S21" s="62"/>
      <c r="T21" s="62"/>
      <c r="U21" s="62"/>
    </row>
    <row r="22" spans="1:27">
      <c r="A22" s="52">
        <v>14</v>
      </c>
      <c r="B22" s="24" t="s">
        <v>108</v>
      </c>
      <c r="C22" s="6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18">
        <f t="shared" si="0"/>
        <v>0</v>
      </c>
      <c r="P22" s="26">
        <f t="shared" si="1"/>
        <v>0</v>
      </c>
      <c r="Q22" s="27"/>
      <c r="R22" s="24" t="str">
        <f t="shared" si="2"/>
        <v>низкий</v>
      </c>
      <c r="S22" s="62"/>
      <c r="T22" s="62"/>
      <c r="U22" s="62"/>
    </row>
    <row r="23" spans="1:27">
      <c r="A23" s="52">
        <v>15</v>
      </c>
      <c r="B23" s="24" t="s">
        <v>39</v>
      </c>
      <c r="C23" s="6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18">
        <f t="shared" si="0"/>
        <v>0</v>
      </c>
      <c r="P23" s="26">
        <f t="shared" si="1"/>
        <v>0</v>
      </c>
      <c r="Q23" s="27"/>
      <c r="R23" s="24" t="str">
        <f t="shared" si="2"/>
        <v>низкий</v>
      </c>
      <c r="S23" s="62"/>
      <c r="T23" s="62"/>
      <c r="U23" s="62"/>
    </row>
    <row r="24" spans="1:27">
      <c r="A24" s="52">
        <v>16</v>
      </c>
      <c r="B24" s="24" t="s">
        <v>109</v>
      </c>
      <c r="C24" s="6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18">
        <f t="shared" si="0"/>
        <v>0</v>
      </c>
      <c r="P24" s="26">
        <f t="shared" si="1"/>
        <v>0</v>
      </c>
      <c r="Q24" s="27"/>
      <c r="R24" s="24" t="str">
        <f t="shared" si="2"/>
        <v>низкий</v>
      </c>
      <c r="S24" s="62"/>
      <c r="T24" s="62"/>
      <c r="U24" s="62"/>
    </row>
    <row r="25" spans="1:27">
      <c r="A25" s="52">
        <v>17</v>
      </c>
      <c r="B25" s="24" t="s">
        <v>110</v>
      </c>
      <c r="C25" s="6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18">
        <f t="shared" si="0"/>
        <v>0</v>
      </c>
      <c r="P25" s="26">
        <f t="shared" si="1"/>
        <v>0</v>
      </c>
      <c r="Q25" s="27"/>
      <c r="R25" s="24" t="str">
        <f t="shared" si="2"/>
        <v>низкий</v>
      </c>
      <c r="S25" s="62"/>
      <c r="T25" s="62"/>
      <c r="U25" s="62"/>
    </row>
    <row r="26" spans="1:27">
      <c r="A26" s="52">
        <v>18</v>
      </c>
      <c r="B26" s="24" t="s">
        <v>111</v>
      </c>
      <c r="C26" s="6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18">
        <f t="shared" si="0"/>
        <v>0</v>
      </c>
      <c r="P26" s="26">
        <f t="shared" si="1"/>
        <v>0</v>
      </c>
      <c r="Q26" s="27"/>
      <c r="R26" s="24" t="str">
        <f t="shared" si="2"/>
        <v>низкий</v>
      </c>
      <c r="S26" s="62"/>
      <c r="T26" s="62"/>
      <c r="U26" s="62"/>
    </row>
    <row r="27" spans="1:27">
      <c r="A27" s="52">
        <v>19</v>
      </c>
      <c r="B27" s="24" t="s">
        <v>112</v>
      </c>
      <c r="C27" s="6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18">
        <f t="shared" si="0"/>
        <v>0</v>
      </c>
      <c r="P27" s="26">
        <f t="shared" si="1"/>
        <v>0</v>
      </c>
      <c r="Q27" s="27"/>
      <c r="R27" s="24" t="str">
        <f t="shared" si="2"/>
        <v>низкий</v>
      </c>
      <c r="S27" s="62"/>
      <c r="T27" s="62"/>
      <c r="U27" s="62"/>
    </row>
    <row r="28" spans="1:27">
      <c r="A28" s="52">
        <v>20</v>
      </c>
      <c r="B28" s="24" t="s">
        <v>113</v>
      </c>
      <c r="C28" s="6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18">
        <f t="shared" si="0"/>
        <v>0</v>
      </c>
      <c r="P28" s="26">
        <f t="shared" si="1"/>
        <v>0</v>
      </c>
      <c r="Q28" s="27"/>
      <c r="R28" s="24" t="str">
        <f t="shared" si="2"/>
        <v>низкий</v>
      </c>
      <c r="S28" s="62"/>
      <c r="T28" s="62"/>
      <c r="U28" s="62"/>
    </row>
    <row r="29" spans="1:27">
      <c r="A29" s="52">
        <v>21</v>
      </c>
      <c r="B29" s="24" t="s">
        <v>114</v>
      </c>
      <c r="C29" s="67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8">
        <f t="shared" si="0"/>
        <v>0</v>
      </c>
      <c r="P29" s="26">
        <f t="shared" si="1"/>
        <v>0</v>
      </c>
      <c r="Q29" s="27"/>
      <c r="R29" s="24" t="str">
        <f t="shared" si="2"/>
        <v>низкий</v>
      </c>
      <c r="S29" s="62"/>
      <c r="T29" s="62"/>
      <c r="U29" s="62"/>
    </row>
    <row r="30" spans="1:27">
      <c r="A30" s="52">
        <v>22</v>
      </c>
      <c r="B30" s="24" t="s">
        <v>115</v>
      </c>
      <c r="C30" s="67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8">
        <f t="shared" si="0"/>
        <v>0</v>
      </c>
      <c r="P30" s="26">
        <f t="shared" si="1"/>
        <v>0</v>
      </c>
      <c r="Q30" s="27"/>
      <c r="R30" s="24" t="str">
        <f t="shared" si="2"/>
        <v>низкий</v>
      </c>
      <c r="S30" s="62"/>
      <c r="T30" s="62"/>
      <c r="U30" s="62"/>
    </row>
    <row r="31" spans="1:27">
      <c r="A31" s="52">
        <v>23</v>
      </c>
      <c r="B31" s="24" t="s">
        <v>116</v>
      </c>
      <c r="C31" s="6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8">
        <f t="shared" si="0"/>
        <v>0</v>
      </c>
      <c r="P31" s="26">
        <f t="shared" si="1"/>
        <v>0</v>
      </c>
      <c r="Q31" s="27"/>
      <c r="R31" s="24" t="str">
        <f t="shared" si="2"/>
        <v>низкий</v>
      </c>
      <c r="S31" s="62"/>
      <c r="T31" s="62"/>
      <c r="U31" s="62"/>
    </row>
    <row r="32" spans="1:27">
      <c r="A32" s="52">
        <v>24</v>
      </c>
      <c r="B32" s="24" t="s">
        <v>117</v>
      </c>
      <c r="C32" s="6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18">
        <f t="shared" si="0"/>
        <v>0</v>
      </c>
      <c r="P32" s="26">
        <f t="shared" si="1"/>
        <v>0</v>
      </c>
      <c r="Q32" s="27"/>
      <c r="R32" s="24" t="str">
        <f t="shared" si="2"/>
        <v>низкий</v>
      </c>
      <c r="S32" s="62"/>
      <c r="T32" s="62"/>
      <c r="U32" s="62"/>
      <c r="AA32" s="30"/>
    </row>
    <row r="33" spans="1:21">
      <c r="A33" s="52">
        <v>25</v>
      </c>
      <c r="B33" s="24" t="s">
        <v>118</v>
      </c>
      <c r="C33" s="6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18">
        <f t="shared" si="0"/>
        <v>0</v>
      </c>
      <c r="P33" s="26">
        <f t="shared" si="1"/>
        <v>0</v>
      </c>
      <c r="Q33" s="27"/>
      <c r="R33" s="24" t="str">
        <f t="shared" si="2"/>
        <v>низкий</v>
      </c>
      <c r="S33" s="62"/>
      <c r="T33" s="62"/>
      <c r="U33" s="62"/>
    </row>
    <row r="34" spans="1:21">
      <c r="A34" s="52">
        <v>26</v>
      </c>
      <c r="B34" s="24" t="s">
        <v>119</v>
      </c>
      <c r="C34" s="6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18">
        <f t="shared" si="0"/>
        <v>0</v>
      </c>
      <c r="P34" s="26">
        <f t="shared" si="1"/>
        <v>0</v>
      </c>
      <c r="Q34" s="27"/>
      <c r="R34" s="24" t="str">
        <f t="shared" si="2"/>
        <v>низкий</v>
      </c>
      <c r="S34" s="62"/>
      <c r="T34" s="62"/>
      <c r="U34" s="62"/>
    </row>
    <row r="35" spans="1:21">
      <c r="A35" s="52">
        <v>27</v>
      </c>
      <c r="B35" s="71"/>
      <c r="C35" s="68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18">
        <f t="shared" si="0"/>
        <v>0</v>
      </c>
      <c r="P35" s="26">
        <f t="shared" si="1"/>
        <v>0</v>
      </c>
      <c r="Q35" s="27"/>
      <c r="R35" s="24" t="str">
        <f t="shared" si="2"/>
        <v>низкий</v>
      </c>
      <c r="S35" s="63"/>
      <c r="T35" s="63"/>
      <c r="U35" s="64"/>
    </row>
    <row r="36" spans="1:21">
      <c r="A36" s="52">
        <v>28</v>
      </c>
      <c r="B36" s="24"/>
      <c r="C36" s="69"/>
      <c r="D36" s="33"/>
      <c r="E36" s="33"/>
      <c r="F36" s="33"/>
      <c r="G36" s="33"/>
      <c r="H36" s="34"/>
      <c r="I36" s="31"/>
      <c r="J36" s="31"/>
      <c r="K36" s="31"/>
      <c r="L36" s="31"/>
      <c r="M36" s="31"/>
      <c r="N36" s="34"/>
      <c r="O36" s="18">
        <f t="shared" si="0"/>
        <v>0</v>
      </c>
      <c r="P36" s="26">
        <f t="shared" si="1"/>
        <v>0</v>
      </c>
      <c r="Q36" s="27"/>
      <c r="R36" s="24" t="str">
        <f t="shared" si="2"/>
        <v>низкий</v>
      </c>
      <c r="S36" s="10"/>
      <c r="T36" s="10"/>
      <c r="U36" s="10"/>
    </row>
    <row r="37" spans="1:21">
      <c r="A37" s="52">
        <v>29</v>
      </c>
      <c r="B37" s="24"/>
      <c r="C37" s="68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18">
        <f t="shared" si="0"/>
        <v>0</v>
      </c>
      <c r="P37" s="26">
        <f t="shared" si="1"/>
        <v>0</v>
      </c>
      <c r="Q37" s="27"/>
      <c r="R37" s="24" t="str">
        <f t="shared" si="2"/>
        <v>низкий</v>
      </c>
      <c r="S37" s="10"/>
      <c r="T37" s="10"/>
      <c r="U37" s="10"/>
    </row>
    <row r="38" spans="1:21" ht="15">
      <c r="A38" s="24">
        <v>30</v>
      </c>
      <c r="B38" s="7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18">
        <f t="shared" si="0"/>
        <v>0</v>
      </c>
      <c r="P38" s="26">
        <f t="shared" si="1"/>
        <v>0</v>
      </c>
      <c r="Q38" s="27"/>
      <c r="R38" s="24" t="str">
        <f t="shared" si="2"/>
        <v>низкий</v>
      </c>
      <c r="S38" s="10"/>
      <c r="T38" s="10"/>
      <c r="U38" s="10"/>
    </row>
    <row r="39" spans="1:21" ht="15">
      <c r="A39" s="24">
        <v>31</v>
      </c>
      <c r="B39" s="28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18">
        <f t="shared" si="0"/>
        <v>0</v>
      </c>
      <c r="P39" s="26">
        <f t="shared" si="1"/>
        <v>0</v>
      </c>
      <c r="Q39" s="27"/>
      <c r="R39" s="24" t="str">
        <f t="shared" si="2"/>
        <v>низкий</v>
      </c>
      <c r="S39" s="10"/>
      <c r="T39" s="10"/>
      <c r="U39" s="10"/>
    </row>
    <row r="40" spans="1:21" ht="15">
      <c r="A40" s="24">
        <v>32</v>
      </c>
      <c r="B40" s="28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18">
        <f t="shared" si="0"/>
        <v>0</v>
      </c>
      <c r="P40" s="26">
        <f t="shared" si="1"/>
        <v>0</v>
      </c>
      <c r="Q40" s="27"/>
      <c r="R40" s="24" t="str">
        <f t="shared" si="2"/>
        <v>низкий</v>
      </c>
      <c r="S40" s="10"/>
      <c r="T40" s="10"/>
      <c r="U40" s="10"/>
    </row>
    <row r="41" spans="1:21" ht="15">
      <c r="A41" s="24">
        <v>33</v>
      </c>
      <c r="B41" s="28"/>
      <c r="C41" s="25"/>
      <c r="D41" s="25"/>
      <c r="E41" s="25"/>
      <c r="F41" s="25"/>
      <c r="G41" s="25"/>
      <c r="H41" s="25"/>
      <c r="I41" s="31"/>
      <c r="J41" s="31"/>
      <c r="K41" s="31"/>
      <c r="L41" s="31"/>
      <c r="M41" s="31"/>
      <c r="N41" s="25"/>
      <c r="O41" s="18">
        <f t="shared" si="0"/>
        <v>0</v>
      </c>
      <c r="P41" s="26">
        <f t="shared" si="1"/>
        <v>0</v>
      </c>
      <c r="Q41" s="27"/>
      <c r="R41" s="24" t="str">
        <f t="shared" si="2"/>
        <v>низкий</v>
      </c>
      <c r="S41" s="10"/>
    </row>
    <row r="42" spans="1:21">
      <c r="A42" s="24"/>
      <c r="B42" s="35"/>
      <c r="C42" s="25"/>
      <c r="D42" s="25"/>
      <c r="E42" s="25"/>
      <c r="F42" s="25"/>
      <c r="G42" s="25"/>
      <c r="H42" s="25"/>
      <c r="I42" s="31"/>
      <c r="J42" s="31"/>
      <c r="K42" s="31"/>
      <c r="L42" s="31"/>
      <c r="M42" s="31"/>
      <c r="N42" s="25"/>
      <c r="O42" s="18"/>
      <c r="P42" s="31"/>
      <c r="Q42" s="24" t="s">
        <v>15</v>
      </c>
      <c r="R42" s="24"/>
      <c r="S42" s="10"/>
    </row>
    <row r="43" spans="1:21">
      <c r="A43" s="24"/>
      <c r="B43" s="36" t="s">
        <v>16</v>
      </c>
      <c r="C43" s="36">
        <f>COUNTIF(C9:C41,C8)</f>
        <v>0</v>
      </c>
      <c r="D43" s="36">
        <f t="shared" ref="D43:N43" si="3">COUNTIF(D9:D41,D8)</f>
        <v>0</v>
      </c>
      <c r="E43" s="36">
        <f t="shared" si="3"/>
        <v>0</v>
      </c>
      <c r="F43" s="36">
        <f t="shared" si="3"/>
        <v>0</v>
      </c>
      <c r="G43" s="36">
        <f t="shared" si="3"/>
        <v>0</v>
      </c>
      <c r="H43" s="36">
        <f t="shared" si="3"/>
        <v>0</v>
      </c>
      <c r="I43" s="36">
        <f t="shared" si="3"/>
        <v>0</v>
      </c>
      <c r="J43" s="36">
        <f t="shared" si="3"/>
        <v>0</v>
      </c>
      <c r="K43" s="36">
        <f t="shared" si="3"/>
        <v>0</v>
      </c>
      <c r="L43" s="36">
        <f t="shared" si="3"/>
        <v>0</v>
      </c>
      <c r="M43" s="36">
        <f t="shared" si="3"/>
        <v>0</v>
      </c>
      <c r="N43" s="36">
        <f t="shared" si="3"/>
        <v>0</v>
      </c>
      <c r="O43" s="36"/>
      <c r="P43" s="37" t="s">
        <v>17</v>
      </c>
      <c r="Q43" s="24">
        <f>COUNTIF(Q9:Q41,5)</f>
        <v>0</v>
      </c>
      <c r="R43" s="24"/>
      <c r="S43" s="10"/>
    </row>
    <row r="44" spans="1:21">
      <c r="A44" s="24"/>
      <c r="B44" s="38" t="s">
        <v>18</v>
      </c>
      <c r="C44" s="36">
        <f>$P$4-C43-C45</f>
        <v>1</v>
      </c>
      <c r="D44" s="36">
        <f t="shared" ref="D44:N44" si="4">$P$4-D43-D45</f>
        <v>1</v>
      </c>
      <c r="E44" s="36">
        <f t="shared" si="4"/>
        <v>1</v>
      </c>
      <c r="F44" s="36">
        <f t="shared" si="4"/>
        <v>1</v>
      </c>
      <c r="G44" s="36">
        <f t="shared" si="4"/>
        <v>1</v>
      </c>
      <c r="H44" s="36">
        <f t="shared" si="4"/>
        <v>1</v>
      </c>
      <c r="I44" s="36">
        <f t="shared" si="4"/>
        <v>1</v>
      </c>
      <c r="J44" s="36">
        <f t="shared" si="4"/>
        <v>1</v>
      </c>
      <c r="K44" s="36">
        <f t="shared" si="4"/>
        <v>1</v>
      </c>
      <c r="L44" s="36">
        <f t="shared" si="4"/>
        <v>1</v>
      </c>
      <c r="M44" s="36">
        <f t="shared" si="4"/>
        <v>1</v>
      </c>
      <c r="N44" s="36">
        <f t="shared" si="4"/>
        <v>1</v>
      </c>
      <c r="O44" s="36"/>
      <c r="P44" s="37" t="s">
        <v>19</v>
      </c>
      <c r="Q44" s="24">
        <f>COUNTIF(Q9:Q41,4)</f>
        <v>1</v>
      </c>
      <c r="R44" s="24"/>
      <c r="S44" s="10"/>
    </row>
    <row r="45" spans="1:21">
      <c r="A45" s="24"/>
      <c r="B45" s="38" t="s">
        <v>20</v>
      </c>
      <c r="C45" s="36">
        <f>COUNTIF(C9:C41,0)</f>
        <v>0</v>
      </c>
      <c r="D45" s="36">
        <f t="shared" ref="D45:N45" si="5">COUNTIF(D9:D41,0)</f>
        <v>0</v>
      </c>
      <c r="E45" s="36">
        <f t="shared" si="5"/>
        <v>0</v>
      </c>
      <c r="F45" s="36">
        <f t="shared" si="5"/>
        <v>0</v>
      </c>
      <c r="G45" s="36">
        <f t="shared" si="5"/>
        <v>0</v>
      </c>
      <c r="H45" s="36">
        <f t="shared" si="5"/>
        <v>0</v>
      </c>
      <c r="I45" s="36">
        <f t="shared" si="5"/>
        <v>0</v>
      </c>
      <c r="J45" s="36">
        <f t="shared" si="5"/>
        <v>0</v>
      </c>
      <c r="K45" s="36">
        <f t="shared" si="5"/>
        <v>0</v>
      </c>
      <c r="L45" s="36">
        <f t="shared" si="5"/>
        <v>0</v>
      </c>
      <c r="M45" s="36">
        <f t="shared" si="5"/>
        <v>0</v>
      </c>
      <c r="N45" s="36">
        <f t="shared" si="5"/>
        <v>0</v>
      </c>
      <c r="O45" s="36"/>
      <c r="P45" s="37" t="s">
        <v>21</v>
      </c>
      <c r="Q45" s="24">
        <f>COUNTIF(Q9:Q41,3)</f>
        <v>0</v>
      </c>
      <c r="R45" s="24"/>
    </row>
    <row r="46" spans="1:21">
      <c r="A46" s="24"/>
      <c r="B46" s="39" t="s">
        <v>22</v>
      </c>
      <c r="C46" s="40">
        <f>(C43+C44)/$P$4</f>
        <v>1</v>
      </c>
      <c r="D46" s="40">
        <f t="shared" ref="D46:N46" si="6">(D43+D44)/$P$4</f>
        <v>1</v>
      </c>
      <c r="E46" s="40">
        <f t="shared" si="6"/>
        <v>1</v>
      </c>
      <c r="F46" s="40">
        <f t="shared" si="6"/>
        <v>1</v>
      </c>
      <c r="G46" s="40">
        <f t="shared" si="6"/>
        <v>1</v>
      </c>
      <c r="H46" s="40">
        <f t="shared" si="6"/>
        <v>1</v>
      </c>
      <c r="I46" s="40">
        <f t="shared" si="6"/>
        <v>1</v>
      </c>
      <c r="J46" s="40">
        <f t="shared" si="6"/>
        <v>1</v>
      </c>
      <c r="K46" s="40">
        <f t="shared" si="6"/>
        <v>1</v>
      </c>
      <c r="L46" s="40">
        <f t="shared" si="6"/>
        <v>1</v>
      </c>
      <c r="M46" s="40">
        <f t="shared" si="6"/>
        <v>1</v>
      </c>
      <c r="N46" s="40">
        <f t="shared" si="6"/>
        <v>1</v>
      </c>
      <c r="O46" s="41"/>
      <c r="P46" s="37" t="s">
        <v>23</v>
      </c>
      <c r="Q46" s="24">
        <f>COUNTIF(Q9:Q41,2)</f>
        <v>0</v>
      </c>
      <c r="R46" s="24"/>
    </row>
    <row r="47" spans="1:21">
      <c r="P47" s="24" t="s">
        <v>24</v>
      </c>
      <c r="Q47" s="24">
        <f>COUNTIF(Q9:Q41,1)</f>
        <v>0</v>
      </c>
      <c r="R47" s="24"/>
    </row>
    <row r="48" spans="1:21">
      <c r="B48" s="39" t="s">
        <v>25</v>
      </c>
      <c r="C48" s="5">
        <f>(P4-Q46-Q47)/P4</f>
        <v>1</v>
      </c>
    </row>
    <row r="49" spans="2:18">
      <c r="B49" s="39" t="s">
        <v>26</v>
      </c>
      <c r="C49" s="5">
        <f>(Q43+Q44)/P4</f>
        <v>1</v>
      </c>
    </row>
    <row r="51" spans="2:18">
      <c r="B51" s="42" t="s">
        <v>27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10"/>
      <c r="P51" s="43" t="s">
        <v>28</v>
      </c>
      <c r="Q51" s="44">
        <v>0.9</v>
      </c>
      <c r="R51" s="1" t="s">
        <v>29</v>
      </c>
    </row>
    <row r="52" spans="2:18">
      <c r="B52" s="8"/>
      <c r="C52" s="7">
        <v>1</v>
      </c>
      <c r="D52" s="7">
        <v>2</v>
      </c>
      <c r="E52" s="7">
        <v>3</v>
      </c>
      <c r="F52" s="7">
        <v>4</v>
      </c>
      <c r="G52" s="7">
        <v>5</v>
      </c>
      <c r="H52" s="7">
        <v>6</v>
      </c>
      <c r="I52" s="7">
        <v>7</v>
      </c>
      <c r="J52" s="7">
        <v>8</v>
      </c>
      <c r="K52" s="7">
        <v>9</v>
      </c>
      <c r="L52" s="7">
        <v>10</v>
      </c>
      <c r="M52" s="45"/>
      <c r="N52" s="45"/>
      <c r="O52" s="46"/>
      <c r="P52" s="47" t="s">
        <v>28</v>
      </c>
      <c r="Q52" s="44">
        <v>0.7</v>
      </c>
      <c r="R52" s="1" t="s">
        <v>30</v>
      </c>
    </row>
    <row r="53" spans="2:18">
      <c r="B53" s="24" t="s">
        <v>31</v>
      </c>
      <c r="C53" s="24">
        <f>C44+C45</f>
        <v>1</v>
      </c>
      <c r="D53" s="24">
        <f t="shared" ref="D53:L53" si="7">D44+D45</f>
        <v>1</v>
      </c>
      <c r="E53" s="24">
        <f t="shared" si="7"/>
        <v>1</v>
      </c>
      <c r="F53" s="24">
        <f t="shared" si="7"/>
        <v>1</v>
      </c>
      <c r="G53" s="24">
        <f t="shared" si="7"/>
        <v>1</v>
      </c>
      <c r="H53" s="24">
        <f t="shared" si="7"/>
        <v>1</v>
      </c>
      <c r="I53" s="24">
        <f t="shared" si="7"/>
        <v>1</v>
      </c>
      <c r="J53" s="24">
        <f t="shared" si="7"/>
        <v>1</v>
      </c>
      <c r="K53" s="24">
        <f t="shared" si="7"/>
        <v>1</v>
      </c>
      <c r="L53" s="24">
        <f t="shared" si="7"/>
        <v>1</v>
      </c>
      <c r="M53" s="48"/>
      <c r="N53" s="48"/>
      <c r="O53" s="49"/>
      <c r="P53" s="50" t="s">
        <v>28</v>
      </c>
      <c r="Q53" s="44">
        <v>0.4</v>
      </c>
      <c r="R53" s="1" t="s">
        <v>32</v>
      </c>
    </row>
    <row r="54" spans="2:18">
      <c r="B54" s="24" t="s">
        <v>10</v>
      </c>
      <c r="C54" s="51">
        <f>C53/$P$4</f>
        <v>1</v>
      </c>
      <c r="D54" s="51">
        <f t="shared" ref="D54:L54" si="8">D53/$P$4</f>
        <v>1</v>
      </c>
      <c r="E54" s="51">
        <f t="shared" si="8"/>
        <v>1</v>
      </c>
      <c r="F54" s="51">
        <f t="shared" si="8"/>
        <v>1</v>
      </c>
      <c r="G54" s="51">
        <f t="shared" si="8"/>
        <v>1</v>
      </c>
      <c r="H54" s="51">
        <f t="shared" si="8"/>
        <v>1</v>
      </c>
      <c r="I54" s="51">
        <f t="shared" si="8"/>
        <v>1</v>
      </c>
      <c r="J54" s="51">
        <f t="shared" si="8"/>
        <v>1</v>
      </c>
      <c r="K54" s="51">
        <f t="shared" si="8"/>
        <v>1</v>
      </c>
      <c r="L54" s="51">
        <f t="shared" si="8"/>
        <v>1</v>
      </c>
      <c r="M54" s="52"/>
      <c r="N54" s="52"/>
      <c r="O54" s="49"/>
      <c r="P54" s="50" t="s">
        <v>33</v>
      </c>
      <c r="Q54" s="44">
        <v>0.4</v>
      </c>
      <c r="R54" s="1" t="s">
        <v>34</v>
      </c>
    </row>
    <row r="55" spans="2:18">
      <c r="O55" s="10"/>
      <c r="P55" s="53"/>
      <c r="Q55" s="44"/>
    </row>
    <row r="56" spans="2:18">
      <c r="B56" s="54" t="s">
        <v>35</v>
      </c>
      <c r="C56" s="54"/>
      <c r="D56" s="54"/>
      <c r="E56" s="54"/>
      <c r="F56" s="54"/>
      <c r="G56" s="54"/>
    </row>
    <row r="57" spans="2:18">
      <c r="B57" s="55"/>
      <c r="C57" s="56"/>
      <c r="D57" s="56"/>
      <c r="E57" s="56"/>
      <c r="F57" s="56"/>
      <c r="G57" s="56"/>
      <c r="H57" s="56"/>
      <c r="I57" s="56"/>
      <c r="J57" s="56"/>
      <c r="K57" s="56"/>
      <c r="L57" s="57"/>
      <c r="M57" s="46"/>
      <c r="N57" s="10"/>
    </row>
    <row r="58" spans="2:18">
      <c r="B58" s="46"/>
      <c r="C58" s="10"/>
      <c r="D58" s="10"/>
      <c r="E58" s="10"/>
      <c r="F58" s="10"/>
      <c r="G58" s="10"/>
      <c r="H58" s="10"/>
      <c r="I58" s="10"/>
      <c r="J58" s="10"/>
      <c r="K58" s="10"/>
      <c r="L58" s="58"/>
      <c r="M58" s="46"/>
      <c r="N58" s="10"/>
    </row>
    <row r="59" spans="2:18">
      <c r="B59" s="46"/>
      <c r="C59" s="10"/>
      <c r="D59" s="10"/>
      <c r="E59" s="10"/>
      <c r="F59" s="10"/>
      <c r="G59" s="10"/>
      <c r="H59" s="10"/>
      <c r="I59" s="10"/>
      <c r="J59" s="10"/>
      <c r="K59" s="10"/>
      <c r="L59" s="58"/>
      <c r="M59" s="46"/>
      <c r="N59" s="10"/>
    </row>
    <row r="60" spans="2:18">
      <c r="B60" s="46"/>
      <c r="C60" s="10"/>
      <c r="D60" s="10"/>
      <c r="E60" s="10"/>
      <c r="F60" s="10"/>
      <c r="G60" s="10"/>
      <c r="H60" s="10"/>
      <c r="I60" s="10"/>
      <c r="J60" s="10"/>
      <c r="K60" s="10"/>
      <c r="L60" s="58"/>
      <c r="M60" s="46"/>
      <c r="N60" s="10"/>
    </row>
    <row r="61" spans="2:18">
      <c r="B61" s="46"/>
      <c r="C61" s="10"/>
      <c r="D61" s="10"/>
      <c r="E61" s="10"/>
      <c r="F61" s="10"/>
      <c r="G61" s="10"/>
      <c r="H61" s="10"/>
      <c r="I61" s="10"/>
      <c r="J61" s="10"/>
      <c r="K61" s="10"/>
      <c r="L61" s="58"/>
      <c r="M61" s="46"/>
      <c r="N61" s="10"/>
    </row>
    <row r="62" spans="2:18">
      <c r="B62" s="46"/>
      <c r="C62" s="10"/>
      <c r="D62" s="10"/>
      <c r="E62" s="10"/>
      <c r="F62" s="10"/>
      <c r="G62" s="10"/>
      <c r="H62" s="10"/>
      <c r="I62" s="10"/>
      <c r="J62" s="10"/>
      <c r="K62" s="10"/>
      <c r="L62" s="58"/>
      <c r="M62" s="46"/>
      <c r="N62" s="10"/>
    </row>
    <row r="63" spans="2:18">
      <c r="B63" s="46"/>
      <c r="C63" s="10"/>
      <c r="D63" s="10"/>
      <c r="E63" s="10"/>
      <c r="F63" s="10"/>
      <c r="G63" s="10"/>
      <c r="H63" s="10"/>
      <c r="I63" s="10"/>
      <c r="J63" s="10"/>
      <c r="K63" s="10"/>
      <c r="L63" s="58"/>
      <c r="M63" s="46"/>
      <c r="N63" s="10"/>
    </row>
    <row r="64" spans="2:18">
      <c r="B64" s="46"/>
      <c r="C64" s="10"/>
      <c r="D64" s="10"/>
      <c r="E64" s="10"/>
      <c r="F64" s="10"/>
      <c r="G64" s="10"/>
      <c r="H64" s="10"/>
      <c r="I64" s="10"/>
      <c r="J64" s="10"/>
      <c r="K64" s="10"/>
      <c r="L64" s="58"/>
      <c r="M64" s="46"/>
      <c r="N64" s="10"/>
    </row>
    <row r="65" spans="2:14"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61"/>
      <c r="M65" s="46"/>
      <c r="N65" s="10"/>
    </row>
    <row r="68" spans="2:14">
      <c r="B68" s="1" t="s">
        <v>36</v>
      </c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68"/>
  <sheetViews>
    <sheetView topLeftCell="A18" zoomScaleNormal="100" workbookViewId="0">
      <selection activeCell="R42" sqref="R42"/>
    </sheetView>
  </sheetViews>
  <sheetFormatPr defaultColWidth="8.85546875" defaultRowHeight="12.75"/>
  <cols>
    <col min="1" max="1" width="4.28515625" style="1" customWidth="1"/>
    <col min="2" max="2" width="23.85546875" style="1" customWidth="1"/>
    <col min="3" max="14" width="6.7109375" style="1" customWidth="1"/>
    <col min="15" max="15" width="9.42578125" style="1" customWidth="1"/>
    <col min="16" max="16" width="10.85546875" style="1" customWidth="1"/>
    <col min="17" max="17" width="8.140625" style="1" customWidth="1"/>
    <col min="18" max="18" width="15.28515625" style="1" customWidth="1"/>
    <col min="19" max="19" width="5.5703125" style="1" customWidth="1"/>
    <col min="20" max="20" width="4.5703125" style="1" customWidth="1"/>
    <col min="21" max="21" width="6.85546875" style="1" customWidth="1"/>
    <col min="22" max="16384" width="8.85546875" style="1"/>
  </cols>
  <sheetData>
    <row r="1" spans="1:21">
      <c r="D1" s="2" t="s">
        <v>0</v>
      </c>
      <c r="E1" s="2"/>
      <c r="F1" s="2"/>
      <c r="G1" s="2"/>
      <c r="H1" s="2"/>
      <c r="N1" s="2"/>
      <c r="O1" s="2"/>
      <c r="P1" s="2"/>
    </row>
    <row r="2" spans="1:21">
      <c r="B2" s="2" t="s">
        <v>1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2</v>
      </c>
      <c r="P2" s="4">
        <v>28</v>
      </c>
      <c r="R2" s="2"/>
      <c r="T2" s="2"/>
      <c r="U2" s="2"/>
    </row>
    <row r="3" spans="1:21">
      <c r="B3" s="2" t="s">
        <v>3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1">
      <c r="B4" s="2" t="s">
        <v>4</v>
      </c>
      <c r="C4" s="3" t="s">
        <v>120</v>
      </c>
      <c r="O4" s="2" t="s">
        <v>5</v>
      </c>
      <c r="P4" s="2">
        <f>Q43+Q44+Q45+Q46+Q47</f>
        <v>1</v>
      </c>
      <c r="Q4" s="5">
        <f>P4/P2</f>
        <v>3.5714285714285712E-2</v>
      </c>
    </row>
    <row r="5" spans="1:21">
      <c r="B5" s="2" t="s">
        <v>6</v>
      </c>
      <c r="C5" s="3"/>
      <c r="D5" s="2"/>
      <c r="E5" s="2"/>
      <c r="F5" s="2"/>
      <c r="G5" s="2"/>
      <c r="H5" s="2"/>
    </row>
    <row r="6" spans="1:21">
      <c r="A6" s="1" t="s">
        <v>7</v>
      </c>
      <c r="B6" s="6" t="s">
        <v>8</v>
      </c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/>
      <c r="N6" s="7"/>
      <c r="O6" s="8" t="s">
        <v>9</v>
      </c>
      <c r="P6" s="7" t="s">
        <v>10</v>
      </c>
      <c r="Q6" s="8" t="s">
        <v>11</v>
      </c>
      <c r="R6" s="8" t="s">
        <v>12</v>
      </c>
      <c r="S6" s="9"/>
      <c r="T6" s="9"/>
      <c r="U6" s="10"/>
    </row>
    <row r="7" spans="1:21" s="11" customFormat="1" ht="107.25" customHeight="1">
      <c r="B7" s="12" t="s">
        <v>13</v>
      </c>
      <c r="C7" s="13"/>
      <c r="D7" s="14"/>
      <c r="E7" s="15"/>
      <c r="F7" s="16"/>
      <c r="G7" s="14"/>
      <c r="H7" s="14"/>
      <c r="I7" s="14"/>
      <c r="J7" s="17"/>
      <c r="K7" s="17"/>
      <c r="L7" s="17"/>
      <c r="M7" s="17"/>
      <c r="N7" s="17"/>
      <c r="O7" s="18"/>
      <c r="P7" s="18"/>
      <c r="Q7" s="19"/>
      <c r="R7" s="19"/>
      <c r="S7" s="20"/>
      <c r="T7" s="21"/>
      <c r="U7" s="20"/>
    </row>
    <row r="8" spans="1:21" s="11" customFormat="1" ht="19.5" customHeight="1">
      <c r="B8" s="22" t="s">
        <v>14</v>
      </c>
      <c r="C8" s="23">
        <v>1</v>
      </c>
      <c r="D8" s="23">
        <v>1</v>
      </c>
      <c r="E8" s="23">
        <v>1</v>
      </c>
      <c r="F8" s="23">
        <v>1</v>
      </c>
      <c r="G8" s="23">
        <v>1</v>
      </c>
      <c r="H8" s="23">
        <v>1</v>
      </c>
      <c r="I8" s="23">
        <v>1</v>
      </c>
      <c r="J8" s="23">
        <v>1</v>
      </c>
      <c r="K8" s="23">
        <v>1</v>
      </c>
      <c r="L8" s="23">
        <v>1</v>
      </c>
      <c r="M8" s="23"/>
      <c r="N8" s="23"/>
      <c r="O8" s="18">
        <f>SUM(C8:N8)</f>
        <v>10</v>
      </c>
      <c r="P8" s="18"/>
      <c r="Q8" s="19"/>
      <c r="R8" s="19"/>
      <c r="S8" s="20"/>
      <c r="T8" s="21"/>
      <c r="U8" s="20"/>
    </row>
    <row r="9" spans="1:21">
      <c r="A9" s="52">
        <v>1</v>
      </c>
      <c r="B9" s="24" t="s">
        <v>121</v>
      </c>
      <c r="C9" s="6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18">
        <f t="shared" ref="O9:O41" si="0">SUM(C9:N9)</f>
        <v>0</v>
      </c>
      <c r="P9" s="26">
        <f>O9/$O$8</f>
        <v>0</v>
      </c>
      <c r="Q9" s="27">
        <v>4</v>
      </c>
      <c r="R9" s="24" t="str">
        <f>IF(P9&gt;=$Q$51,"высокий",IF(AND(P9&lt;$Q$51,P9&gt;=$Q$52),"повышенный",IF(AND(P9&lt;$Q$52,P9&gt;=$Q$53),"базовый",IF(P9&lt;$Q$54,"низкий"))))</f>
        <v>низкий</v>
      </c>
      <c r="S9" s="62"/>
      <c r="T9" s="62"/>
      <c r="U9" s="62"/>
    </row>
    <row r="10" spans="1:21">
      <c r="A10" s="52">
        <v>2</v>
      </c>
      <c r="B10" s="24" t="s">
        <v>122</v>
      </c>
      <c r="C10" s="6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18">
        <f t="shared" si="0"/>
        <v>0</v>
      </c>
      <c r="P10" s="26">
        <f t="shared" ref="P10:P41" si="1">O10/$O$8</f>
        <v>0</v>
      </c>
      <c r="Q10" s="27"/>
      <c r="R10" s="24" t="str">
        <f t="shared" ref="R10:R41" si="2">IF(P10&gt;=$Q$51,"высокий",IF(AND(P10&lt;$Q$51,P10&gt;=$Q$52),"повышенный",IF(AND(P10&lt;$Q$52,P10&gt;=$Q$53),"базовый",IF(P10&lt;$Q$54,"низкий"))))</f>
        <v>низкий</v>
      </c>
      <c r="S10" s="62"/>
      <c r="T10" s="62"/>
      <c r="U10" s="62"/>
    </row>
    <row r="11" spans="1:21">
      <c r="A11" s="52">
        <v>3</v>
      </c>
      <c r="B11" s="24" t="s">
        <v>123</v>
      </c>
      <c r="C11" s="6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18">
        <f t="shared" si="0"/>
        <v>0</v>
      </c>
      <c r="P11" s="26">
        <f t="shared" si="1"/>
        <v>0</v>
      </c>
      <c r="Q11" s="27"/>
      <c r="R11" s="24" t="str">
        <f t="shared" si="2"/>
        <v>низкий</v>
      </c>
      <c r="S11" s="62"/>
      <c r="T11" s="62"/>
      <c r="U11" s="62"/>
    </row>
    <row r="12" spans="1:21">
      <c r="A12" s="52">
        <v>4</v>
      </c>
      <c r="B12" s="24" t="s">
        <v>124</v>
      </c>
      <c r="C12" s="6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18">
        <f t="shared" si="0"/>
        <v>0</v>
      </c>
      <c r="P12" s="26">
        <f t="shared" si="1"/>
        <v>0</v>
      </c>
      <c r="Q12" s="27"/>
      <c r="R12" s="24" t="str">
        <f t="shared" si="2"/>
        <v>низкий</v>
      </c>
      <c r="S12" s="62"/>
      <c r="T12" s="62"/>
      <c r="U12" s="62"/>
    </row>
    <row r="13" spans="1:21">
      <c r="A13" s="52">
        <v>5</v>
      </c>
      <c r="B13" s="24" t="s">
        <v>125</v>
      </c>
      <c r="C13" s="6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8">
        <f t="shared" si="0"/>
        <v>0</v>
      </c>
      <c r="P13" s="26">
        <f t="shared" si="1"/>
        <v>0</v>
      </c>
      <c r="Q13" s="27"/>
      <c r="R13" s="24" t="str">
        <f t="shared" si="2"/>
        <v>низкий</v>
      </c>
      <c r="S13" s="62"/>
      <c r="T13" s="62"/>
      <c r="U13" s="62"/>
    </row>
    <row r="14" spans="1:21">
      <c r="A14" s="52">
        <v>6</v>
      </c>
      <c r="B14" s="24" t="s">
        <v>126</v>
      </c>
      <c r="C14" s="6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18">
        <f t="shared" si="0"/>
        <v>0</v>
      </c>
      <c r="P14" s="26">
        <f t="shared" si="1"/>
        <v>0</v>
      </c>
      <c r="Q14" s="27"/>
      <c r="R14" s="24" t="str">
        <f t="shared" si="2"/>
        <v>низкий</v>
      </c>
      <c r="S14" s="62"/>
      <c r="T14" s="62"/>
      <c r="U14" s="62"/>
    </row>
    <row r="15" spans="1:21">
      <c r="A15" s="52">
        <v>7</v>
      </c>
      <c r="B15" s="24" t="s">
        <v>127</v>
      </c>
      <c r="C15" s="6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8">
        <f t="shared" si="0"/>
        <v>0</v>
      </c>
      <c r="P15" s="26">
        <f t="shared" si="1"/>
        <v>0</v>
      </c>
      <c r="Q15" s="27"/>
      <c r="R15" s="24" t="str">
        <f t="shared" si="2"/>
        <v>низкий</v>
      </c>
      <c r="S15" s="62"/>
      <c r="T15" s="62"/>
      <c r="U15" s="62"/>
    </row>
    <row r="16" spans="1:21">
      <c r="A16" s="52">
        <v>8</v>
      </c>
      <c r="B16" s="24" t="s">
        <v>128</v>
      </c>
      <c r="C16" s="6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8">
        <f t="shared" si="0"/>
        <v>0</v>
      </c>
      <c r="P16" s="26">
        <f t="shared" si="1"/>
        <v>0</v>
      </c>
      <c r="Q16" s="27"/>
      <c r="R16" s="24" t="str">
        <f t="shared" si="2"/>
        <v>низкий</v>
      </c>
      <c r="S16" s="62"/>
      <c r="T16" s="62"/>
      <c r="U16" s="62"/>
    </row>
    <row r="17" spans="1:27">
      <c r="A17" s="52">
        <v>9</v>
      </c>
      <c r="B17" s="24" t="s">
        <v>129</v>
      </c>
      <c r="C17" s="6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">
        <f t="shared" si="0"/>
        <v>0</v>
      </c>
      <c r="P17" s="26">
        <f t="shared" si="1"/>
        <v>0</v>
      </c>
      <c r="Q17" s="27"/>
      <c r="R17" s="24" t="str">
        <f t="shared" si="2"/>
        <v>низкий</v>
      </c>
      <c r="S17" s="62"/>
      <c r="T17" s="62"/>
      <c r="U17" s="62"/>
    </row>
    <row r="18" spans="1:27">
      <c r="A18" s="52">
        <v>10</v>
      </c>
      <c r="B18" s="24" t="s">
        <v>130</v>
      </c>
      <c r="C18" s="6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">
        <f t="shared" si="0"/>
        <v>0</v>
      </c>
      <c r="P18" s="26">
        <f t="shared" si="1"/>
        <v>0</v>
      </c>
      <c r="Q18" s="27"/>
      <c r="R18" s="24" t="str">
        <f t="shared" si="2"/>
        <v>низкий</v>
      </c>
      <c r="S18" s="62"/>
      <c r="T18" s="62"/>
      <c r="U18" s="62"/>
    </row>
    <row r="19" spans="1:27">
      <c r="A19" s="52">
        <v>11</v>
      </c>
      <c r="B19" s="24" t="s">
        <v>131</v>
      </c>
      <c r="C19" s="6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">
        <f t="shared" si="0"/>
        <v>0</v>
      </c>
      <c r="P19" s="26">
        <f t="shared" si="1"/>
        <v>0</v>
      </c>
      <c r="Q19" s="27"/>
      <c r="R19" s="24" t="str">
        <f t="shared" si="2"/>
        <v>низкий</v>
      </c>
      <c r="S19" s="62"/>
      <c r="T19" s="62"/>
      <c r="U19" s="62"/>
    </row>
    <row r="20" spans="1:27">
      <c r="A20" s="52">
        <v>12</v>
      </c>
      <c r="B20" s="24" t="s">
        <v>132</v>
      </c>
      <c r="C20" s="6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18">
        <f t="shared" si="0"/>
        <v>0</v>
      </c>
      <c r="P20" s="26">
        <f t="shared" si="1"/>
        <v>0</v>
      </c>
      <c r="Q20" s="27"/>
      <c r="R20" s="24" t="str">
        <f t="shared" si="2"/>
        <v>низкий</v>
      </c>
      <c r="S20" s="62"/>
      <c r="T20" s="62"/>
      <c r="U20" s="62"/>
    </row>
    <row r="21" spans="1:27">
      <c r="A21" s="52">
        <v>13</v>
      </c>
      <c r="B21" s="24" t="s">
        <v>133</v>
      </c>
      <c r="C21" s="6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18">
        <f t="shared" si="0"/>
        <v>0</v>
      </c>
      <c r="P21" s="26">
        <f t="shared" si="1"/>
        <v>0</v>
      </c>
      <c r="Q21" s="27"/>
      <c r="R21" s="24" t="str">
        <f t="shared" si="2"/>
        <v>низкий</v>
      </c>
      <c r="S21" s="62"/>
      <c r="T21" s="62"/>
      <c r="U21" s="62"/>
    </row>
    <row r="22" spans="1:27">
      <c r="A22" s="52">
        <v>14</v>
      </c>
      <c r="B22" s="24" t="s">
        <v>134</v>
      </c>
      <c r="C22" s="6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18">
        <f t="shared" si="0"/>
        <v>0</v>
      </c>
      <c r="P22" s="26">
        <f t="shared" si="1"/>
        <v>0</v>
      </c>
      <c r="Q22" s="27"/>
      <c r="R22" s="24" t="str">
        <f t="shared" si="2"/>
        <v>низкий</v>
      </c>
      <c r="S22" s="62"/>
      <c r="T22" s="62"/>
      <c r="U22" s="62"/>
    </row>
    <row r="23" spans="1:27">
      <c r="A23" s="52">
        <v>15</v>
      </c>
      <c r="B23" s="24" t="s">
        <v>135</v>
      </c>
      <c r="C23" s="6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18">
        <f t="shared" si="0"/>
        <v>0</v>
      </c>
      <c r="P23" s="26">
        <f t="shared" si="1"/>
        <v>0</v>
      </c>
      <c r="Q23" s="27"/>
      <c r="R23" s="24" t="str">
        <f t="shared" si="2"/>
        <v>низкий</v>
      </c>
      <c r="S23" s="62"/>
      <c r="T23" s="62"/>
      <c r="U23" s="62"/>
    </row>
    <row r="24" spans="1:27">
      <c r="A24" s="52">
        <v>16</v>
      </c>
      <c r="B24" s="24" t="s">
        <v>41</v>
      </c>
      <c r="C24" s="6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18">
        <f t="shared" si="0"/>
        <v>0</v>
      </c>
      <c r="P24" s="26">
        <f t="shared" si="1"/>
        <v>0</v>
      </c>
      <c r="Q24" s="27"/>
      <c r="R24" s="24" t="str">
        <f t="shared" si="2"/>
        <v>низкий</v>
      </c>
      <c r="S24" s="62"/>
      <c r="T24" s="62"/>
      <c r="U24" s="62"/>
    </row>
    <row r="25" spans="1:27">
      <c r="A25" s="52">
        <v>17</v>
      </c>
      <c r="B25" s="24" t="s">
        <v>136</v>
      </c>
      <c r="C25" s="6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18">
        <f t="shared" si="0"/>
        <v>0</v>
      </c>
      <c r="P25" s="26">
        <f t="shared" si="1"/>
        <v>0</v>
      </c>
      <c r="Q25" s="27"/>
      <c r="R25" s="24" t="str">
        <f t="shared" si="2"/>
        <v>низкий</v>
      </c>
      <c r="S25" s="62"/>
      <c r="T25" s="62"/>
      <c r="U25" s="62"/>
    </row>
    <row r="26" spans="1:27">
      <c r="A26" s="52">
        <v>18</v>
      </c>
      <c r="B26" s="24" t="s">
        <v>137</v>
      </c>
      <c r="C26" s="6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18">
        <f t="shared" si="0"/>
        <v>0</v>
      </c>
      <c r="P26" s="26">
        <f t="shared" si="1"/>
        <v>0</v>
      </c>
      <c r="Q26" s="27"/>
      <c r="R26" s="24" t="str">
        <f t="shared" si="2"/>
        <v>низкий</v>
      </c>
      <c r="S26" s="62"/>
      <c r="T26" s="62"/>
      <c r="U26" s="62"/>
    </row>
    <row r="27" spans="1:27">
      <c r="A27" s="52">
        <v>19</v>
      </c>
      <c r="B27" s="24" t="s">
        <v>138</v>
      </c>
      <c r="C27" s="6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18">
        <f t="shared" si="0"/>
        <v>0</v>
      </c>
      <c r="P27" s="26">
        <f t="shared" si="1"/>
        <v>0</v>
      </c>
      <c r="Q27" s="27"/>
      <c r="R27" s="24" t="str">
        <f t="shared" si="2"/>
        <v>низкий</v>
      </c>
      <c r="S27" s="62"/>
      <c r="T27" s="62"/>
      <c r="U27" s="62"/>
    </row>
    <row r="28" spans="1:27">
      <c r="A28" s="52">
        <v>20</v>
      </c>
      <c r="B28" s="24" t="s">
        <v>139</v>
      </c>
      <c r="C28" s="6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18">
        <f t="shared" si="0"/>
        <v>0</v>
      </c>
      <c r="P28" s="26">
        <f t="shared" si="1"/>
        <v>0</v>
      </c>
      <c r="Q28" s="27"/>
      <c r="R28" s="24" t="str">
        <f t="shared" si="2"/>
        <v>низкий</v>
      </c>
      <c r="S28" s="62"/>
      <c r="T28" s="62"/>
      <c r="U28" s="62"/>
    </row>
    <row r="29" spans="1:27">
      <c r="A29" s="52">
        <v>21</v>
      </c>
      <c r="B29" s="24" t="s">
        <v>140</v>
      </c>
      <c r="C29" s="67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8">
        <f t="shared" si="0"/>
        <v>0</v>
      </c>
      <c r="P29" s="26">
        <f t="shared" si="1"/>
        <v>0</v>
      </c>
      <c r="Q29" s="27"/>
      <c r="R29" s="24" t="str">
        <f t="shared" si="2"/>
        <v>низкий</v>
      </c>
      <c r="S29" s="62"/>
      <c r="T29" s="62"/>
      <c r="U29" s="62"/>
    </row>
    <row r="30" spans="1:27">
      <c r="A30" s="52">
        <v>22</v>
      </c>
      <c r="B30" s="24" t="s">
        <v>141</v>
      </c>
      <c r="C30" s="67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8">
        <f t="shared" si="0"/>
        <v>0</v>
      </c>
      <c r="P30" s="26">
        <f t="shared" si="1"/>
        <v>0</v>
      </c>
      <c r="Q30" s="27"/>
      <c r="R30" s="24" t="str">
        <f t="shared" si="2"/>
        <v>низкий</v>
      </c>
      <c r="S30" s="62"/>
      <c r="T30" s="62"/>
      <c r="U30" s="62"/>
    </row>
    <row r="31" spans="1:27">
      <c r="A31" s="52">
        <v>23</v>
      </c>
      <c r="B31" s="24" t="s">
        <v>142</v>
      </c>
      <c r="C31" s="6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8">
        <f t="shared" si="0"/>
        <v>0</v>
      </c>
      <c r="P31" s="26">
        <f t="shared" si="1"/>
        <v>0</v>
      </c>
      <c r="Q31" s="27"/>
      <c r="R31" s="24" t="str">
        <f t="shared" si="2"/>
        <v>низкий</v>
      </c>
      <c r="S31" s="62"/>
      <c r="T31" s="62"/>
      <c r="U31" s="62"/>
    </row>
    <row r="32" spans="1:27">
      <c r="A32" s="52">
        <v>24</v>
      </c>
      <c r="B32" s="24" t="s">
        <v>143</v>
      </c>
      <c r="C32" s="6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18">
        <f t="shared" si="0"/>
        <v>0</v>
      </c>
      <c r="P32" s="26">
        <f t="shared" si="1"/>
        <v>0</v>
      </c>
      <c r="Q32" s="27"/>
      <c r="R32" s="24" t="str">
        <f t="shared" si="2"/>
        <v>низкий</v>
      </c>
      <c r="S32" s="62"/>
      <c r="T32" s="62"/>
      <c r="U32" s="62"/>
      <c r="AA32" s="30"/>
    </row>
    <row r="33" spans="1:21">
      <c r="A33" s="52">
        <v>25</v>
      </c>
      <c r="B33" s="24" t="s">
        <v>144</v>
      </c>
      <c r="C33" s="6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18">
        <f t="shared" si="0"/>
        <v>0</v>
      </c>
      <c r="P33" s="26">
        <f t="shared" si="1"/>
        <v>0</v>
      </c>
      <c r="Q33" s="27"/>
      <c r="R33" s="24" t="str">
        <f t="shared" si="2"/>
        <v>низкий</v>
      </c>
      <c r="S33" s="62"/>
      <c r="T33" s="62"/>
      <c r="U33" s="62"/>
    </row>
    <row r="34" spans="1:21">
      <c r="A34" s="52">
        <v>26</v>
      </c>
      <c r="B34" s="24" t="s">
        <v>145</v>
      </c>
      <c r="C34" s="6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18">
        <f t="shared" si="0"/>
        <v>0</v>
      </c>
      <c r="P34" s="26">
        <f t="shared" si="1"/>
        <v>0</v>
      </c>
      <c r="Q34" s="27"/>
      <c r="R34" s="24" t="str">
        <f t="shared" si="2"/>
        <v>низкий</v>
      </c>
      <c r="S34" s="62"/>
      <c r="T34" s="62"/>
      <c r="U34" s="62"/>
    </row>
    <row r="35" spans="1:21">
      <c r="A35" s="52">
        <v>27</v>
      </c>
      <c r="B35" s="24" t="s">
        <v>146</v>
      </c>
      <c r="C35" s="68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18">
        <f t="shared" si="0"/>
        <v>0</v>
      </c>
      <c r="P35" s="26">
        <f t="shared" si="1"/>
        <v>0</v>
      </c>
      <c r="Q35" s="27"/>
      <c r="R35" s="24" t="str">
        <f t="shared" si="2"/>
        <v>низкий</v>
      </c>
      <c r="S35" s="63"/>
      <c r="T35" s="63"/>
      <c r="U35" s="64"/>
    </row>
    <row r="36" spans="1:21">
      <c r="A36" s="52">
        <v>28</v>
      </c>
      <c r="B36" s="24" t="s">
        <v>147</v>
      </c>
      <c r="C36" s="69"/>
      <c r="D36" s="33"/>
      <c r="E36" s="33"/>
      <c r="F36" s="33"/>
      <c r="G36" s="33"/>
      <c r="H36" s="34"/>
      <c r="I36" s="31"/>
      <c r="J36" s="31"/>
      <c r="K36" s="31"/>
      <c r="L36" s="31"/>
      <c r="M36" s="31"/>
      <c r="N36" s="34"/>
      <c r="O36" s="18">
        <f t="shared" si="0"/>
        <v>0</v>
      </c>
      <c r="P36" s="26">
        <f t="shared" si="1"/>
        <v>0</v>
      </c>
      <c r="Q36" s="27"/>
      <c r="R36" s="24" t="str">
        <f t="shared" si="2"/>
        <v>низкий</v>
      </c>
      <c r="S36" s="10"/>
      <c r="T36" s="10"/>
      <c r="U36" s="10"/>
    </row>
    <row r="37" spans="1:21">
      <c r="A37" s="52">
        <v>29</v>
      </c>
      <c r="B37" s="71"/>
      <c r="C37" s="68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18">
        <f t="shared" si="0"/>
        <v>0</v>
      </c>
      <c r="P37" s="26">
        <f t="shared" si="1"/>
        <v>0</v>
      </c>
      <c r="Q37" s="27"/>
      <c r="R37" s="24" t="str">
        <f t="shared" si="2"/>
        <v>низкий</v>
      </c>
      <c r="S37" s="10"/>
      <c r="T37" s="10"/>
      <c r="U37" s="10"/>
    </row>
    <row r="38" spans="1:21">
      <c r="A38" s="52">
        <v>30</v>
      </c>
      <c r="B38" s="24"/>
      <c r="C38" s="68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18">
        <f t="shared" si="0"/>
        <v>0</v>
      </c>
      <c r="P38" s="26">
        <f t="shared" si="1"/>
        <v>0</v>
      </c>
      <c r="Q38" s="27"/>
      <c r="R38" s="24" t="str">
        <f t="shared" si="2"/>
        <v>низкий</v>
      </c>
      <c r="S38" s="10"/>
      <c r="T38" s="10"/>
      <c r="U38" s="10"/>
    </row>
    <row r="39" spans="1:21" ht="15">
      <c r="A39" s="24">
        <v>31</v>
      </c>
      <c r="B39" s="7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18">
        <f t="shared" si="0"/>
        <v>0</v>
      </c>
      <c r="P39" s="26">
        <f t="shared" si="1"/>
        <v>0</v>
      </c>
      <c r="Q39" s="27"/>
      <c r="R39" s="24" t="str">
        <f t="shared" si="2"/>
        <v>низкий</v>
      </c>
      <c r="S39" s="10"/>
      <c r="T39" s="10"/>
      <c r="U39" s="10"/>
    </row>
    <row r="40" spans="1:21" ht="15">
      <c r="A40" s="24">
        <v>32</v>
      </c>
      <c r="B40" s="28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18">
        <f t="shared" si="0"/>
        <v>0</v>
      </c>
      <c r="P40" s="26">
        <f t="shared" si="1"/>
        <v>0</v>
      </c>
      <c r="Q40" s="27"/>
      <c r="R40" s="24" t="str">
        <f t="shared" si="2"/>
        <v>низкий</v>
      </c>
      <c r="S40" s="10"/>
      <c r="T40" s="10"/>
      <c r="U40" s="10"/>
    </row>
    <row r="41" spans="1:21" ht="15">
      <c r="A41" s="24">
        <v>33</v>
      </c>
      <c r="B41" s="28"/>
      <c r="C41" s="25"/>
      <c r="D41" s="25"/>
      <c r="E41" s="25"/>
      <c r="F41" s="25"/>
      <c r="G41" s="25"/>
      <c r="H41" s="25"/>
      <c r="I41" s="31"/>
      <c r="J41" s="31"/>
      <c r="K41" s="31"/>
      <c r="L41" s="31"/>
      <c r="M41" s="31"/>
      <c r="N41" s="25"/>
      <c r="O41" s="18">
        <f t="shared" si="0"/>
        <v>0</v>
      </c>
      <c r="P41" s="26">
        <f t="shared" si="1"/>
        <v>0</v>
      </c>
      <c r="Q41" s="27"/>
      <c r="R41" s="24" t="str">
        <f t="shared" si="2"/>
        <v>низкий</v>
      </c>
      <c r="S41" s="10"/>
    </row>
    <row r="42" spans="1:21">
      <c r="A42" s="24"/>
      <c r="B42" s="35"/>
      <c r="C42" s="25"/>
      <c r="D42" s="25"/>
      <c r="E42" s="25"/>
      <c r="F42" s="25"/>
      <c r="G42" s="25"/>
      <c r="H42" s="25"/>
      <c r="I42" s="31"/>
      <c r="J42" s="31"/>
      <c r="K42" s="31"/>
      <c r="L42" s="31"/>
      <c r="M42" s="31"/>
      <c r="N42" s="25"/>
      <c r="O42" s="18"/>
      <c r="P42" s="31"/>
      <c r="Q42" s="24" t="s">
        <v>15</v>
      </c>
      <c r="R42" s="24"/>
      <c r="S42" s="10"/>
    </row>
    <row r="43" spans="1:21">
      <c r="A43" s="24"/>
      <c r="B43" s="36" t="s">
        <v>16</v>
      </c>
      <c r="C43" s="36">
        <f>COUNTIF(C9:C41,C8)</f>
        <v>0</v>
      </c>
      <c r="D43" s="36">
        <f t="shared" ref="D43:N43" si="3">COUNTIF(D9:D41,D8)</f>
        <v>0</v>
      </c>
      <c r="E43" s="36">
        <f t="shared" si="3"/>
        <v>0</v>
      </c>
      <c r="F43" s="36">
        <f t="shared" si="3"/>
        <v>0</v>
      </c>
      <c r="G43" s="36">
        <f t="shared" si="3"/>
        <v>0</v>
      </c>
      <c r="H43" s="36">
        <f t="shared" si="3"/>
        <v>0</v>
      </c>
      <c r="I43" s="36">
        <f t="shared" si="3"/>
        <v>0</v>
      </c>
      <c r="J43" s="36">
        <f t="shared" si="3"/>
        <v>0</v>
      </c>
      <c r="K43" s="36">
        <f t="shared" si="3"/>
        <v>0</v>
      </c>
      <c r="L43" s="36">
        <f t="shared" si="3"/>
        <v>0</v>
      </c>
      <c r="M43" s="36">
        <f t="shared" si="3"/>
        <v>0</v>
      </c>
      <c r="N43" s="36">
        <f t="shared" si="3"/>
        <v>0</v>
      </c>
      <c r="O43" s="36"/>
      <c r="P43" s="37" t="s">
        <v>17</v>
      </c>
      <c r="Q43" s="24">
        <f>COUNTIF(Q9:Q41,5)</f>
        <v>0</v>
      </c>
      <c r="R43" s="24"/>
      <c r="S43" s="10"/>
    </row>
    <row r="44" spans="1:21">
      <c r="A44" s="24"/>
      <c r="B44" s="38" t="s">
        <v>18</v>
      </c>
      <c r="C44" s="36">
        <f>$P$4-C43-C45</f>
        <v>1</v>
      </c>
      <c r="D44" s="36">
        <f t="shared" ref="D44:N44" si="4">$P$4-D43-D45</f>
        <v>1</v>
      </c>
      <c r="E44" s="36">
        <f t="shared" si="4"/>
        <v>1</v>
      </c>
      <c r="F44" s="36">
        <f t="shared" si="4"/>
        <v>1</v>
      </c>
      <c r="G44" s="36">
        <f t="shared" si="4"/>
        <v>1</v>
      </c>
      <c r="H44" s="36">
        <f t="shared" si="4"/>
        <v>1</v>
      </c>
      <c r="I44" s="36">
        <f t="shared" si="4"/>
        <v>1</v>
      </c>
      <c r="J44" s="36">
        <f t="shared" si="4"/>
        <v>1</v>
      </c>
      <c r="K44" s="36">
        <f t="shared" si="4"/>
        <v>1</v>
      </c>
      <c r="L44" s="36">
        <f t="shared" si="4"/>
        <v>1</v>
      </c>
      <c r="M44" s="36">
        <f t="shared" si="4"/>
        <v>1</v>
      </c>
      <c r="N44" s="36">
        <f t="shared" si="4"/>
        <v>1</v>
      </c>
      <c r="O44" s="36"/>
      <c r="P44" s="37" t="s">
        <v>19</v>
      </c>
      <c r="Q44" s="24">
        <f>COUNTIF(Q9:Q41,4)</f>
        <v>1</v>
      </c>
      <c r="R44" s="24"/>
      <c r="S44" s="10"/>
    </row>
    <row r="45" spans="1:21">
      <c r="A45" s="24"/>
      <c r="B45" s="38" t="s">
        <v>20</v>
      </c>
      <c r="C45" s="36">
        <f>COUNTIF(C9:C41,0)</f>
        <v>0</v>
      </c>
      <c r="D45" s="36">
        <f t="shared" ref="D45:N45" si="5">COUNTIF(D9:D41,0)</f>
        <v>0</v>
      </c>
      <c r="E45" s="36">
        <f t="shared" si="5"/>
        <v>0</v>
      </c>
      <c r="F45" s="36">
        <f t="shared" si="5"/>
        <v>0</v>
      </c>
      <c r="G45" s="36">
        <f t="shared" si="5"/>
        <v>0</v>
      </c>
      <c r="H45" s="36">
        <f t="shared" si="5"/>
        <v>0</v>
      </c>
      <c r="I45" s="36">
        <f t="shared" si="5"/>
        <v>0</v>
      </c>
      <c r="J45" s="36">
        <f t="shared" si="5"/>
        <v>0</v>
      </c>
      <c r="K45" s="36">
        <f t="shared" si="5"/>
        <v>0</v>
      </c>
      <c r="L45" s="36">
        <f t="shared" si="5"/>
        <v>0</v>
      </c>
      <c r="M45" s="36">
        <f t="shared" si="5"/>
        <v>0</v>
      </c>
      <c r="N45" s="36">
        <f t="shared" si="5"/>
        <v>0</v>
      </c>
      <c r="O45" s="36"/>
      <c r="P45" s="37" t="s">
        <v>21</v>
      </c>
      <c r="Q45" s="24">
        <f>COUNTIF(Q9:Q41,3)</f>
        <v>0</v>
      </c>
      <c r="R45" s="24"/>
    </row>
    <row r="46" spans="1:21">
      <c r="A46" s="24"/>
      <c r="B46" s="39" t="s">
        <v>22</v>
      </c>
      <c r="C46" s="40">
        <f>(C43+C44)/$P$4</f>
        <v>1</v>
      </c>
      <c r="D46" s="40">
        <f t="shared" ref="D46:N46" si="6">(D43+D44)/$P$4</f>
        <v>1</v>
      </c>
      <c r="E46" s="40">
        <f t="shared" si="6"/>
        <v>1</v>
      </c>
      <c r="F46" s="40">
        <f t="shared" si="6"/>
        <v>1</v>
      </c>
      <c r="G46" s="40">
        <f t="shared" si="6"/>
        <v>1</v>
      </c>
      <c r="H46" s="40">
        <f t="shared" si="6"/>
        <v>1</v>
      </c>
      <c r="I46" s="40">
        <f t="shared" si="6"/>
        <v>1</v>
      </c>
      <c r="J46" s="40">
        <f t="shared" si="6"/>
        <v>1</v>
      </c>
      <c r="K46" s="40">
        <f t="shared" si="6"/>
        <v>1</v>
      </c>
      <c r="L46" s="40">
        <f t="shared" si="6"/>
        <v>1</v>
      </c>
      <c r="M46" s="40">
        <f t="shared" si="6"/>
        <v>1</v>
      </c>
      <c r="N46" s="40">
        <f t="shared" si="6"/>
        <v>1</v>
      </c>
      <c r="O46" s="41"/>
      <c r="P46" s="37" t="s">
        <v>23</v>
      </c>
      <c r="Q46" s="24">
        <f>COUNTIF(Q9:Q41,2)</f>
        <v>0</v>
      </c>
      <c r="R46" s="24"/>
    </row>
    <row r="47" spans="1:21">
      <c r="P47" s="24" t="s">
        <v>24</v>
      </c>
      <c r="Q47" s="24">
        <f>COUNTIF(Q9:Q41,1)</f>
        <v>0</v>
      </c>
      <c r="R47" s="24"/>
    </row>
    <row r="48" spans="1:21">
      <c r="B48" s="39" t="s">
        <v>25</v>
      </c>
      <c r="C48" s="5">
        <f>(P4-Q46-Q47)/P4</f>
        <v>1</v>
      </c>
    </row>
    <row r="49" spans="2:18">
      <c r="B49" s="39" t="s">
        <v>26</v>
      </c>
      <c r="C49" s="5">
        <f>(Q43+Q44)/P4</f>
        <v>1</v>
      </c>
    </row>
    <row r="51" spans="2:18">
      <c r="B51" s="42" t="s">
        <v>27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10"/>
      <c r="P51" s="43" t="s">
        <v>28</v>
      </c>
      <c r="Q51" s="44">
        <v>0.9</v>
      </c>
      <c r="R51" s="1" t="s">
        <v>29</v>
      </c>
    </row>
    <row r="52" spans="2:18">
      <c r="B52" s="8"/>
      <c r="C52" s="7">
        <v>1</v>
      </c>
      <c r="D52" s="7">
        <v>2</v>
      </c>
      <c r="E52" s="7">
        <v>3</v>
      </c>
      <c r="F52" s="7">
        <v>4</v>
      </c>
      <c r="G52" s="7">
        <v>5</v>
      </c>
      <c r="H52" s="7">
        <v>6</v>
      </c>
      <c r="I52" s="7">
        <v>7</v>
      </c>
      <c r="J52" s="7">
        <v>8</v>
      </c>
      <c r="K52" s="7">
        <v>9</v>
      </c>
      <c r="L52" s="7">
        <v>10</v>
      </c>
      <c r="M52" s="45"/>
      <c r="N52" s="45"/>
      <c r="O52" s="46"/>
      <c r="P52" s="47" t="s">
        <v>28</v>
      </c>
      <c r="Q52" s="44">
        <v>0.7</v>
      </c>
      <c r="R52" s="1" t="s">
        <v>30</v>
      </c>
    </row>
    <row r="53" spans="2:18">
      <c r="B53" s="24" t="s">
        <v>31</v>
      </c>
      <c r="C53" s="24">
        <f>C44+C45</f>
        <v>1</v>
      </c>
      <c r="D53" s="24">
        <f t="shared" ref="D53:L53" si="7">D44+D45</f>
        <v>1</v>
      </c>
      <c r="E53" s="24">
        <f t="shared" si="7"/>
        <v>1</v>
      </c>
      <c r="F53" s="24">
        <f t="shared" si="7"/>
        <v>1</v>
      </c>
      <c r="G53" s="24">
        <f t="shared" si="7"/>
        <v>1</v>
      </c>
      <c r="H53" s="24">
        <f t="shared" si="7"/>
        <v>1</v>
      </c>
      <c r="I53" s="24">
        <f t="shared" si="7"/>
        <v>1</v>
      </c>
      <c r="J53" s="24">
        <f t="shared" si="7"/>
        <v>1</v>
      </c>
      <c r="K53" s="24">
        <f t="shared" si="7"/>
        <v>1</v>
      </c>
      <c r="L53" s="24">
        <f t="shared" si="7"/>
        <v>1</v>
      </c>
      <c r="M53" s="48"/>
      <c r="N53" s="48"/>
      <c r="O53" s="49"/>
      <c r="P53" s="50" t="s">
        <v>28</v>
      </c>
      <c r="Q53" s="44">
        <v>0.4</v>
      </c>
      <c r="R53" s="1" t="s">
        <v>32</v>
      </c>
    </row>
    <row r="54" spans="2:18">
      <c r="B54" s="24" t="s">
        <v>10</v>
      </c>
      <c r="C54" s="51">
        <f>C53/$P$4</f>
        <v>1</v>
      </c>
      <c r="D54" s="51">
        <f t="shared" ref="D54:L54" si="8">D53/$P$4</f>
        <v>1</v>
      </c>
      <c r="E54" s="51">
        <f t="shared" si="8"/>
        <v>1</v>
      </c>
      <c r="F54" s="51">
        <f t="shared" si="8"/>
        <v>1</v>
      </c>
      <c r="G54" s="51">
        <f t="shared" si="8"/>
        <v>1</v>
      </c>
      <c r="H54" s="51">
        <f t="shared" si="8"/>
        <v>1</v>
      </c>
      <c r="I54" s="51">
        <f t="shared" si="8"/>
        <v>1</v>
      </c>
      <c r="J54" s="51">
        <f t="shared" si="8"/>
        <v>1</v>
      </c>
      <c r="K54" s="51">
        <f t="shared" si="8"/>
        <v>1</v>
      </c>
      <c r="L54" s="51">
        <f t="shared" si="8"/>
        <v>1</v>
      </c>
      <c r="M54" s="52"/>
      <c r="N54" s="52"/>
      <c r="O54" s="49"/>
      <c r="P54" s="50" t="s">
        <v>33</v>
      </c>
      <c r="Q54" s="44">
        <v>0.4</v>
      </c>
      <c r="R54" s="1" t="s">
        <v>34</v>
      </c>
    </row>
    <row r="55" spans="2:18">
      <c r="O55" s="10"/>
      <c r="P55" s="53"/>
      <c r="Q55" s="44"/>
    </row>
    <row r="56" spans="2:18">
      <c r="B56" s="54" t="s">
        <v>35</v>
      </c>
      <c r="C56" s="54"/>
      <c r="D56" s="54"/>
      <c r="E56" s="54"/>
      <c r="F56" s="54"/>
      <c r="G56" s="54"/>
    </row>
    <row r="57" spans="2:18">
      <c r="B57" s="55"/>
      <c r="C57" s="56"/>
      <c r="D57" s="56"/>
      <c r="E57" s="56"/>
      <c r="F57" s="56"/>
      <c r="G57" s="56"/>
      <c r="H57" s="56"/>
      <c r="I57" s="56"/>
      <c r="J57" s="56"/>
      <c r="K57" s="56"/>
      <c r="L57" s="57"/>
      <c r="M57" s="46"/>
      <c r="N57" s="10"/>
    </row>
    <row r="58" spans="2:18">
      <c r="B58" s="46"/>
      <c r="C58" s="10"/>
      <c r="D58" s="10"/>
      <c r="E58" s="10"/>
      <c r="F58" s="10"/>
      <c r="G58" s="10"/>
      <c r="H58" s="10"/>
      <c r="I58" s="10"/>
      <c r="J58" s="10"/>
      <c r="K58" s="10"/>
      <c r="L58" s="58"/>
      <c r="M58" s="46"/>
      <c r="N58" s="10"/>
    </row>
    <row r="59" spans="2:18">
      <c r="B59" s="46"/>
      <c r="C59" s="10"/>
      <c r="D59" s="10"/>
      <c r="E59" s="10"/>
      <c r="F59" s="10"/>
      <c r="G59" s="10"/>
      <c r="H59" s="10"/>
      <c r="I59" s="10"/>
      <c r="J59" s="10"/>
      <c r="K59" s="10"/>
      <c r="L59" s="58"/>
      <c r="M59" s="46"/>
      <c r="N59" s="10"/>
    </row>
    <row r="60" spans="2:18">
      <c r="B60" s="46"/>
      <c r="C60" s="10"/>
      <c r="D60" s="10"/>
      <c r="E60" s="10"/>
      <c r="F60" s="10"/>
      <c r="G60" s="10"/>
      <c r="H60" s="10"/>
      <c r="I60" s="10"/>
      <c r="J60" s="10"/>
      <c r="K60" s="10"/>
      <c r="L60" s="58"/>
      <c r="M60" s="46"/>
      <c r="N60" s="10"/>
    </row>
    <row r="61" spans="2:18">
      <c r="B61" s="46"/>
      <c r="C61" s="10"/>
      <c r="D61" s="10"/>
      <c r="E61" s="10"/>
      <c r="F61" s="10"/>
      <c r="G61" s="10"/>
      <c r="H61" s="10"/>
      <c r="I61" s="10"/>
      <c r="J61" s="10"/>
      <c r="K61" s="10"/>
      <c r="L61" s="58"/>
      <c r="M61" s="46"/>
      <c r="N61" s="10"/>
    </row>
    <row r="62" spans="2:18">
      <c r="B62" s="46"/>
      <c r="C62" s="10"/>
      <c r="D62" s="10"/>
      <c r="E62" s="10"/>
      <c r="F62" s="10"/>
      <c r="G62" s="10"/>
      <c r="H62" s="10"/>
      <c r="I62" s="10"/>
      <c r="J62" s="10"/>
      <c r="K62" s="10"/>
      <c r="L62" s="58"/>
      <c r="M62" s="46"/>
      <c r="N62" s="10"/>
    </row>
    <row r="63" spans="2:18">
      <c r="B63" s="46"/>
      <c r="C63" s="10"/>
      <c r="D63" s="10"/>
      <c r="E63" s="10"/>
      <c r="F63" s="10"/>
      <c r="G63" s="10"/>
      <c r="H63" s="10"/>
      <c r="I63" s="10"/>
      <c r="J63" s="10"/>
      <c r="K63" s="10"/>
      <c r="L63" s="58"/>
      <c r="M63" s="46"/>
      <c r="N63" s="10"/>
    </row>
    <row r="64" spans="2:18">
      <c r="B64" s="46"/>
      <c r="C64" s="10"/>
      <c r="D64" s="10"/>
      <c r="E64" s="10"/>
      <c r="F64" s="10"/>
      <c r="G64" s="10"/>
      <c r="H64" s="10"/>
      <c r="I64" s="10"/>
      <c r="J64" s="10"/>
      <c r="K64" s="10"/>
      <c r="L64" s="58"/>
      <c r="M64" s="46"/>
      <c r="N64" s="10"/>
    </row>
    <row r="65" spans="2:14"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61"/>
      <c r="M65" s="46"/>
      <c r="N65" s="10"/>
    </row>
    <row r="68" spans="2:14">
      <c r="B68" s="1" t="s">
        <v>36</v>
      </c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A68"/>
  <sheetViews>
    <sheetView topLeftCell="A22" zoomScaleNormal="100" workbookViewId="0">
      <selection activeCell="R42" sqref="R42"/>
    </sheetView>
  </sheetViews>
  <sheetFormatPr defaultColWidth="8.85546875" defaultRowHeight="12.75"/>
  <cols>
    <col min="1" max="1" width="4.28515625" style="1" customWidth="1"/>
    <col min="2" max="2" width="23.85546875" style="1" customWidth="1"/>
    <col min="3" max="14" width="6.7109375" style="1" customWidth="1"/>
    <col min="15" max="15" width="9.42578125" style="1" customWidth="1"/>
    <col min="16" max="16" width="10.85546875" style="1" customWidth="1"/>
    <col min="17" max="17" width="8.140625" style="1" customWidth="1"/>
    <col min="18" max="18" width="15.28515625" style="1" customWidth="1"/>
    <col min="19" max="19" width="5.5703125" style="1" customWidth="1"/>
    <col min="20" max="20" width="4.5703125" style="1" customWidth="1"/>
    <col min="21" max="21" width="6.85546875" style="1" customWidth="1"/>
    <col min="22" max="16384" width="8.85546875" style="1"/>
  </cols>
  <sheetData>
    <row r="1" spans="1:21">
      <c r="D1" s="2" t="s">
        <v>0</v>
      </c>
      <c r="E1" s="2"/>
      <c r="F1" s="2"/>
      <c r="G1" s="2"/>
      <c r="H1" s="2"/>
      <c r="N1" s="2"/>
      <c r="O1" s="2"/>
      <c r="P1" s="2"/>
    </row>
    <row r="2" spans="1:21">
      <c r="B2" s="2" t="s">
        <v>1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2</v>
      </c>
      <c r="P2" s="4">
        <v>30</v>
      </c>
      <c r="R2" s="2"/>
      <c r="T2" s="2"/>
      <c r="U2" s="2"/>
    </row>
    <row r="3" spans="1:21">
      <c r="B3" s="2" t="s">
        <v>3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1">
      <c r="B4" s="2" t="s">
        <v>4</v>
      </c>
      <c r="C4" s="3" t="s">
        <v>148</v>
      </c>
      <c r="O4" s="2" t="s">
        <v>5</v>
      </c>
      <c r="P4" s="2">
        <f>Q43+Q44+Q45+Q46+Q47</f>
        <v>1</v>
      </c>
      <c r="Q4" s="5">
        <f>P4/P2</f>
        <v>3.3333333333333333E-2</v>
      </c>
    </row>
    <row r="5" spans="1:21">
      <c r="B5" s="2" t="s">
        <v>6</v>
      </c>
      <c r="C5" s="3"/>
      <c r="D5" s="2"/>
      <c r="E5" s="2"/>
      <c r="F5" s="2"/>
      <c r="G5" s="2"/>
      <c r="H5" s="2"/>
    </row>
    <row r="6" spans="1:21">
      <c r="A6" s="1" t="s">
        <v>7</v>
      </c>
      <c r="B6" s="6" t="s">
        <v>8</v>
      </c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/>
      <c r="N6" s="7"/>
      <c r="O6" s="8" t="s">
        <v>9</v>
      </c>
      <c r="P6" s="7" t="s">
        <v>10</v>
      </c>
      <c r="Q6" s="8" t="s">
        <v>11</v>
      </c>
      <c r="R6" s="8" t="s">
        <v>12</v>
      </c>
      <c r="S6" s="9"/>
      <c r="T6" s="9"/>
      <c r="U6" s="10"/>
    </row>
    <row r="7" spans="1:21" s="11" customFormat="1" ht="107.25" customHeight="1">
      <c r="B7" s="12" t="s">
        <v>13</v>
      </c>
      <c r="C7" s="13"/>
      <c r="D7" s="14"/>
      <c r="E7" s="15"/>
      <c r="F7" s="16"/>
      <c r="G7" s="14"/>
      <c r="H7" s="14"/>
      <c r="I7" s="14"/>
      <c r="J7" s="17"/>
      <c r="K7" s="17"/>
      <c r="L7" s="17"/>
      <c r="M7" s="17"/>
      <c r="N7" s="17"/>
      <c r="O7" s="18"/>
      <c r="P7" s="18"/>
      <c r="Q7" s="19"/>
      <c r="R7" s="19"/>
      <c r="S7" s="20"/>
      <c r="T7" s="21"/>
      <c r="U7" s="20"/>
    </row>
    <row r="8" spans="1:21" s="11" customFormat="1" ht="19.5" customHeight="1">
      <c r="B8" s="22" t="s">
        <v>14</v>
      </c>
      <c r="C8" s="23">
        <v>1</v>
      </c>
      <c r="D8" s="23">
        <v>1</v>
      </c>
      <c r="E8" s="23">
        <v>1</v>
      </c>
      <c r="F8" s="23">
        <v>1</v>
      </c>
      <c r="G8" s="23">
        <v>1</v>
      </c>
      <c r="H8" s="23">
        <v>1</v>
      </c>
      <c r="I8" s="23">
        <v>1</v>
      </c>
      <c r="J8" s="23">
        <v>1</v>
      </c>
      <c r="K8" s="23">
        <v>1</v>
      </c>
      <c r="L8" s="23">
        <v>1</v>
      </c>
      <c r="M8" s="23"/>
      <c r="N8" s="23"/>
      <c r="O8" s="18">
        <f>SUM(C8:N8)</f>
        <v>10</v>
      </c>
      <c r="P8" s="18"/>
      <c r="Q8" s="19"/>
      <c r="R8" s="19"/>
      <c r="S8" s="20"/>
      <c r="T8" s="21"/>
      <c r="U8" s="20"/>
    </row>
    <row r="9" spans="1:21">
      <c r="A9" s="52">
        <v>1</v>
      </c>
      <c r="B9" s="24" t="s">
        <v>149</v>
      </c>
      <c r="C9" s="6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18">
        <f t="shared" ref="O9:O41" si="0">SUM(C9:N9)</f>
        <v>0</v>
      </c>
      <c r="P9" s="26">
        <f>O9/$O$8</f>
        <v>0</v>
      </c>
      <c r="Q9" s="27">
        <v>4</v>
      </c>
      <c r="R9" s="24" t="str">
        <f>IF(P9&gt;=$Q$51,"высокий",IF(AND(P9&lt;$Q$51,P9&gt;=$Q$52),"повышенный",IF(AND(P9&lt;$Q$52,P9&gt;=$Q$53),"базовый",IF(P9&lt;$Q$54,"низкий"))))</f>
        <v>низкий</v>
      </c>
      <c r="S9" s="62"/>
      <c r="T9" s="62"/>
      <c r="U9" s="62"/>
    </row>
    <row r="10" spans="1:21">
      <c r="A10" s="52">
        <v>2</v>
      </c>
      <c r="B10" s="24" t="s">
        <v>150</v>
      </c>
      <c r="C10" s="6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18">
        <f t="shared" si="0"/>
        <v>0</v>
      </c>
      <c r="P10" s="26">
        <f t="shared" ref="P10:P41" si="1">O10/$O$8</f>
        <v>0</v>
      </c>
      <c r="Q10" s="27"/>
      <c r="R10" s="24" t="str">
        <f t="shared" ref="R10:R41" si="2">IF(P10&gt;=$Q$51,"высокий",IF(AND(P10&lt;$Q$51,P10&gt;=$Q$52),"повышенный",IF(AND(P10&lt;$Q$52,P10&gt;=$Q$53),"базовый",IF(P10&lt;$Q$54,"низкий"))))</f>
        <v>низкий</v>
      </c>
      <c r="S10" s="62"/>
      <c r="T10" s="62"/>
      <c r="U10" s="62"/>
    </row>
    <row r="11" spans="1:21">
      <c r="A11" s="52">
        <v>3</v>
      </c>
      <c r="B11" s="24" t="s">
        <v>151</v>
      </c>
      <c r="C11" s="6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18">
        <f t="shared" si="0"/>
        <v>0</v>
      </c>
      <c r="P11" s="26">
        <f t="shared" si="1"/>
        <v>0</v>
      </c>
      <c r="Q11" s="27"/>
      <c r="R11" s="24" t="str">
        <f t="shared" si="2"/>
        <v>низкий</v>
      </c>
      <c r="S11" s="62"/>
      <c r="T11" s="62"/>
      <c r="U11" s="62"/>
    </row>
    <row r="12" spans="1:21">
      <c r="A12" s="52">
        <v>4</v>
      </c>
      <c r="B12" s="24" t="s">
        <v>152</v>
      </c>
      <c r="C12" s="6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18">
        <f t="shared" si="0"/>
        <v>0</v>
      </c>
      <c r="P12" s="26">
        <f t="shared" si="1"/>
        <v>0</v>
      </c>
      <c r="Q12" s="27"/>
      <c r="R12" s="24" t="str">
        <f t="shared" si="2"/>
        <v>низкий</v>
      </c>
      <c r="S12" s="62"/>
      <c r="T12" s="62"/>
      <c r="U12" s="62"/>
    </row>
    <row r="13" spans="1:21">
      <c r="A13" s="52">
        <v>5</v>
      </c>
      <c r="B13" s="24" t="s">
        <v>153</v>
      </c>
      <c r="C13" s="6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8">
        <f t="shared" si="0"/>
        <v>0</v>
      </c>
      <c r="P13" s="26">
        <f t="shared" si="1"/>
        <v>0</v>
      </c>
      <c r="Q13" s="27"/>
      <c r="R13" s="24" t="str">
        <f t="shared" si="2"/>
        <v>низкий</v>
      </c>
      <c r="S13" s="62"/>
      <c r="T13" s="62"/>
      <c r="U13" s="62"/>
    </row>
    <row r="14" spans="1:21">
      <c r="A14" s="52">
        <v>6</v>
      </c>
      <c r="B14" s="24" t="s">
        <v>154</v>
      </c>
      <c r="C14" s="6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18">
        <f t="shared" si="0"/>
        <v>0</v>
      </c>
      <c r="P14" s="26">
        <f t="shared" si="1"/>
        <v>0</v>
      </c>
      <c r="Q14" s="27"/>
      <c r="R14" s="24" t="str">
        <f t="shared" si="2"/>
        <v>низкий</v>
      </c>
      <c r="S14" s="62"/>
      <c r="T14" s="62"/>
      <c r="U14" s="62"/>
    </row>
    <row r="15" spans="1:21">
      <c r="A15" s="52">
        <v>7</v>
      </c>
      <c r="B15" s="24" t="s">
        <v>155</v>
      </c>
      <c r="C15" s="6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8">
        <f t="shared" si="0"/>
        <v>0</v>
      </c>
      <c r="P15" s="26">
        <f t="shared" si="1"/>
        <v>0</v>
      </c>
      <c r="Q15" s="27"/>
      <c r="R15" s="24" t="str">
        <f t="shared" si="2"/>
        <v>низкий</v>
      </c>
      <c r="S15" s="62"/>
      <c r="T15" s="62"/>
      <c r="U15" s="62"/>
    </row>
    <row r="16" spans="1:21">
      <c r="A16" s="52">
        <v>8</v>
      </c>
      <c r="B16" s="24" t="s">
        <v>156</v>
      </c>
      <c r="C16" s="6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8">
        <f t="shared" si="0"/>
        <v>0</v>
      </c>
      <c r="P16" s="26">
        <f t="shared" si="1"/>
        <v>0</v>
      </c>
      <c r="Q16" s="27"/>
      <c r="R16" s="24" t="str">
        <f t="shared" si="2"/>
        <v>низкий</v>
      </c>
      <c r="S16" s="62"/>
      <c r="T16" s="62"/>
      <c r="U16" s="62"/>
    </row>
    <row r="17" spans="1:27">
      <c r="A17" s="52">
        <v>9</v>
      </c>
      <c r="B17" s="24" t="s">
        <v>157</v>
      </c>
      <c r="C17" s="6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">
        <f t="shared" si="0"/>
        <v>0</v>
      </c>
      <c r="P17" s="26">
        <f t="shared" si="1"/>
        <v>0</v>
      </c>
      <c r="Q17" s="27"/>
      <c r="R17" s="24" t="str">
        <f t="shared" si="2"/>
        <v>низкий</v>
      </c>
      <c r="S17" s="62"/>
      <c r="T17" s="62"/>
      <c r="U17" s="62"/>
    </row>
    <row r="18" spans="1:27">
      <c r="A18" s="52">
        <v>10</v>
      </c>
      <c r="B18" s="24" t="s">
        <v>158</v>
      </c>
      <c r="C18" s="6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">
        <f t="shared" si="0"/>
        <v>0</v>
      </c>
      <c r="P18" s="26">
        <f t="shared" si="1"/>
        <v>0</v>
      </c>
      <c r="Q18" s="27"/>
      <c r="R18" s="24" t="str">
        <f t="shared" si="2"/>
        <v>низкий</v>
      </c>
      <c r="S18" s="62"/>
      <c r="T18" s="62"/>
      <c r="U18" s="62"/>
    </row>
    <row r="19" spans="1:27">
      <c r="A19" s="52">
        <v>11</v>
      </c>
      <c r="B19" s="24" t="s">
        <v>159</v>
      </c>
      <c r="C19" s="6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">
        <f t="shared" si="0"/>
        <v>0</v>
      </c>
      <c r="P19" s="26">
        <f t="shared" si="1"/>
        <v>0</v>
      </c>
      <c r="Q19" s="27"/>
      <c r="R19" s="24" t="str">
        <f t="shared" si="2"/>
        <v>низкий</v>
      </c>
      <c r="S19" s="62"/>
      <c r="T19" s="62"/>
      <c r="U19" s="62"/>
    </row>
    <row r="20" spans="1:27">
      <c r="A20" s="52">
        <v>12</v>
      </c>
      <c r="B20" s="24" t="s">
        <v>160</v>
      </c>
      <c r="C20" s="6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18">
        <f t="shared" si="0"/>
        <v>0</v>
      </c>
      <c r="P20" s="26">
        <f t="shared" si="1"/>
        <v>0</v>
      </c>
      <c r="Q20" s="27"/>
      <c r="R20" s="24" t="str">
        <f t="shared" si="2"/>
        <v>низкий</v>
      </c>
      <c r="S20" s="62"/>
      <c r="T20" s="62"/>
      <c r="U20" s="62"/>
    </row>
    <row r="21" spans="1:27">
      <c r="A21" s="52">
        <v>13</v>
      </c>
      <c r="B21" s="24" t="s">
        <v>161</v>
      </c>
      <c r="C21" s="6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18">
        <f t="shared" si="0"/>
        <v>0</v>
      </c>
      <c r="P21" s="26">
        <f t="shared" si="1"/>
        <v>0</v>
      </c>
      <c r="Q21" s="27"/>
      <c r="R21" s="24" t="str">
        <f t="shared" si="2"/>
        <v>низкий</v>
      </c>
      <c r="S21" s="62"/>
      <c r="T21" s="62"/>
      <c r="U21" s="62"/>
    </row>
    <row r="22" spans="1:27">
      <c r="A22" s="52">
        <v>14</v>
      </c>
      <c r="B22" s="24" t="s">
        <v>162</v>
      </c>
      <c r="C22" s="6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18">
        <f t="shared" si="0"/>
        <v>0</v>
      </c>
      <c r="P22" s="26">
        <f t="shared" si="1"/>
        <v>0</v>
      </c>
      <c r="Q22" s="27"/>
      <c r="R22" s="24" t="str">
        <f t="shared" si="2"/>
        <v>низкий</v>
      </c>
      <c r="S22" s="62"/>
      <c r="T22" s="62"/>
      <c r="U22" s="62"/>
    </row>
    <row r="23" spans="1:27">
      <c r="A23" s="52">
        <v>15</v>
      </c>
      <c r="B23" s="24" t="s">
        <v>163</v>
      </c>
      <c r="C23" s="6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18">
        <f t="shared" si="0"/>
        <v>0</v>
      </c>
      <c r="P23" s="26">
        <f t="shared" si="1"/>
        <v>0</v>
      </c>
      <c r="Q23" s="27"/>
      <c r="R23" s="24" t="str">
        <f t="shared" si="2"/>
        <v>низкий</v>
      </c>
      <c r="S23" s="62"/>
      <c r="T23" s="62"/>
      <c r="U23" s="62"/>
    </row>
    <row r="24" spans="1:27">
      <c r="A24" s="52">
        <v>16</v>
      </c>
      <c r="B24" s="24" t="s">
        <v>164</v>
      </c>
      <c r="C24" s="6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18">
        <f t="shared" si="0"/>
        <v>0</v>
      </c>
      <c r="P24" s="26">
        <f t="shared" si="1"/>
        <v>0</v>
      </c>
      <c r="Q24" s="27"/>
      <c r="R24" s="24" t="str">
        <f t="shared" si="2"/>
        <v>низкий</v>
      </c>
      <c r="S24" s="62"/>
      <c r="T24" s="62"/>
      <c r="U24" s="62"/>
    </row>
    <row r="25" spans="1:27">
      <c r="A25" s="52">
        <v>17</v>
      </c>
      <c r="B25" s="24" t="s">
        <v>165</v>
      </c>
      <c r="C25" s="6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18">
        <f t="shared" si="0"/>
        <v>0</v>
      </c>
      <c r="P25" s="26">
        <f t="shared" si="1"/>
        <v>0</v>
      </c>
      <c r="Q25" s="27"/>
      <c r="R25" s="24" t="str">
        <f t="shared" si="2"/>
        <v>низкий</v>
      </c>
      <c r="S25" s="62"/>
      <c r="T25" s="62"/>
      <c r="U25" s="62"/>
    </row>
    <row r="26" spans="1:27">
      <c r="A26" s="52">
        <v>18</v>
      </c>
      <c r="B26" s="24" t="s">
        <v>166</v>
      </c>
      <c r="C26" s="6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18">
        <f t="shared" si="0"/>
        <v>0</v>
      </c>
      <c r="P26" s="26">
        <f t="shared" si="1"/>
        <v>0</v>
      </c>
      <c r="Q26" s="27"/>
      <c r="R26" s="24" t="str">
        <f t="shared" si="2"/>
        <v>низкий</v>
      </c>
      <c r="S26" s="62"/>
      <c r="T26" s="62"/>
      <c r="U26" s="62"/>
    </row>
    <row r="27" spans="1:27">
      <c r="A27" s="52">
        <v>19</v>
      </c>
      <c r="B27" s="24" t="s">
        <v>167</v>
      </c>
      <c r="C27" s="6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18">
        <f t="shared" si="0"/>
        <v>0</v>
      </c>
      <c r="P27" s="26">
        <f t="shared" si="1"/>
        <v>0</v>
      </c>
      <c r="Q27" s="27"/>
      <c r="R27" s="24" t="str">
        <f t="shared" si="2"/>
        <v>низкий</v>
      </c>
      <c r="S27" s="62"/>
      <c r="T27" s="62"/>
      <c r="U27" s="62"/>
    </row>
    <row r="28" spans="1:27">
      <c r="A28" s="52">
        <v>20</v>
      </c>
      <c r="B28" s="24" t="s">
        <v>168</v>
      </c>
      <c r="C28" s="6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18">
        <f t="shared" si="0"/>
        <v>0</v>
      </c>
      <c r="P28" s="26">
        <f t="shared" si="1"/>
        <v>0</v>
      </c>
      <c r="Q28" s="27"/>
      <c r="R28" s="24" t="str">
        <f t="shared" si="2"/>
        <v>низкий</v>
      </c>
      <c r="S28" s="62"/>
      <c r="T28" s="62"/>
      <c r="U28" s="62"/>
    </row>
    <row r="29" spans="1:27">
      <c r="A29" s="52">
        <v>21</v>
      </c>
      <c r="B29" s="24" t="s">
        <v>169</v>
      </c>
      <c r="C29" s="67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8">
        <f t="shared" si="0"/>
        <v>0</v>
      </c>
      <c r="P29" s="26">
        <f t="shared" si="1"/>
        <v>0</v>
      </c>
      <c r="Q29" s="27"/>
      <c r="R29" s="24" t="str">
        <f t="shared" si="2"/>
        <v>низкий</v>
      </c>
      <c r="S29" s="62"/>
      <c r="T29" s="62"/>
      <c r="U29" s="62"/>
    </row>
    <row r="30" spans="1:27">
      <c r="A30" s="52">
        <v>22</v>
      </c>
      <c r="B30" s="24" t="s">
        <v>170</v>
      </c>
      <c r="C30" s="67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8">
        <f t="shared" si="0"/>
        <v>0</v>
      </c>
      <c r="P30" s="26">
        <f t="shared" si="1"/>
        <v>0</v>
      </c>
      <c r="Q30" s="27"/>
      <c r="R30" s="24" t="str">
        <f t="shared" si="2"/>
        <v>низкий</v>
      </c>
      <c r="S30" s="62"/>
      <c r="T30" s="62"/>
      <c r="U30" s="62"/>
    </row>
    <row r="31" spans="1:27">
      <c r="A31" s="52">
        <v>23</v>
      </c>
      <c r="B31" s="24" t="s">
        <v>171</v>
      </c>
      <c r="C31" s="6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8">
        <f t="shared" si="0"/>
        <v>0</v>
      </c>
      <c r="P31" s="26">
        <f t="shared" si="1"/>
        <v>0</v>
      </c>
      <c r="Q31" s="27"/>
      <c r="R31" s="24" t="str">
        <f t="shared" si="2"/>
        <v>низкий</v>
      </c>
      <c r="S31" s="62"/>
      <c r="T31" s="62"/>
      <c r="U31" s="62"/>
    </row>
    <row r="32" spans="1:27">
      <c r="A32" s="52">
        <v>24</v>
      </c>
      <c r="B32" s="24" t="s">
        <v>172</v>
      </c>
      <c r="C32" s="6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18">
        <f t="shared" si="0"/>
        <v>0</v>
      </c>
      <c r="P32" s="26">
        <f t="shared" si="1"/>
        <v>0</v>
      </c>
      <c r="Q32" s="27"/>
      <c r="R32" s="24" t="str">
        <f t="shared" si="2"/>
        <v>низкий</v>
      </c>
      <c r="S32" s="62"/>
      <c r="T32" s="62"/>
      <c r="U32" s="62"/>
      <c r="AA32" s="30"/>
    </row>
    <row r="33" spans="1:21">
      <c r="A33" s="52">
        <v>25</v>
      </c>
      <c r="B33" s="24" t="s">
        <v>173</v>
      </c>
      <c r="C33" s="6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18">
        <f t="shared" si="0"/>
        <v>0</v>
      </c>
      <c r="P33" s="26">
        <f t="shared" si="1"/>
        <v>0</v>
      </c>
      <c r="Q33" s="27"/>
      <c r="R33" s="24" t="str">
        <f t="shared" si="2"/>
        <v>низкий</v>
      </c>
      <c r="S33" s="62"/>
      <c r="T33" s="62"/>
      <c r="U33" s="62"/>
    </row>
    <row r="34" spans="1:21">
      <c r="A34" s="52">
        <v>26</v>
      </c>
      <c r="B34" s="24" t="s">
        <v>174</v>
      </c>
      <c r="C34" s="6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18">
        <f t="shared" si="0"/>
        <v>0</v>
      </c>
      <c r="P34" s="26">
        <f t="shared" si="1"/>
        <v>0</v>
      </c>
      <c r="Q34" s="27"/>
      <c r="R34" s="24" t="str">
        <f t="shared" si="2"/>
        <v>низкий</v>
      </c>
      <c r="S34" s="62"/>
      <c r="T34" s="62"/>
      <c r="U34" s="62"/>
    </row>
    <row r="35" spans="1:21">
      <c r="A35" s="52">
        <v>27</v>
      </c>
      <c r="B35" s="24" t="s">
        <v>175</v>
      </c>
      <c r="C35" s="68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18">
        <f t="shared" si="0"/>
        <v>0</v>
      </c>
      <c r="P35" s="26">
        <f t="shared" si="1"/>
        <v>0</v>
      </c>
      <c r="Q35" s="27"/>
      <c r="R35" s="24" t="str">
        <f t="shared" si="2"/>
        <v>низкий</v>
      </c>
      <c r="S35" s="63"/>
      <c r="T35" s="63"/>
      <c r="U35" s="64"/>
    </row>
    <row r="36" spans="1:21">
      <c r="A36" s="52">
        <v>28</v>
      </c>
      <c r="B36" s="24" t="s">
        <v>176</v>
      </c>
      <c r="C36" s="69"/>
      <c r="D36" s="33"/>
      <c r="E36" s="33"/>
      <c r="F36" s="33"/>
      <c r="G36" s="33"/>
      <c r="H36" s="34"/>
      <c r="I36" s="31"/>
      <c r="J36" s="31"/>
      <c r="K36" s="31"/>
      <c r="L36" s="31"/>
      <c r="M36" s="31"/>
      <c r="N36" s="34"/>
      <c r="O36" s="18">
        <f t="shared" si="0"/>
        <v>0</v>
      </c>
      <c r="P36" s="26">
        <f t="shared" si="1"/>
        <v>0</v>
      </c>
      <c r="Q36" s="27"/>
      <c r="R36" s="24" t="str">
        <f t="shared" si="2"/>
        <v>низкий</v>
      </c>
      <c r="S36" s="10"/>
      <c r="T36" s="10"/>
      <c r="U36" s="10"/>
    </row>
    <row r="37" spans="1:21">
      <c r="A37" s="52">
        <v>29</v>
      </c>
      <c r="B37" s="24" t="s">
        <v>177</v>
      </c>
      <c r="C37" s="68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18">
        <f t="shared" si="0"/>
        <v>0</v>
      </c>
      <c r="P37" s="26">
        <f t="shared" si="1"/>
        <v>0</v>
      </c>
      <c r="Q37" s="27"/>
      <c r="R37" s="24" t="str">
        <f t="shared" si="2"/>
        <v>низкий</v>
      </c>
      <c r="S37" s="10"/>
      <c r="T37" s="10"/>
      <c r="U37" s="10"/>
    </row>
    <row r="38" spans="1:21">
      <c r="A38" s="52">
        <v>30</v>
      </c>
      <c r="B38" s="24" t="s">
        <v>178</v>
      </c>
      <c r="C38" s="68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18">
        <f t="shared" si="0"/>
        <v>0</v>
      </c>
      <c r="P38" s="26">
        <f t="shared" si="1"/>
        <v>0</v>
      </c>
      <c r="Q38" s="27"/>
      <c r="R38" s="24" t="str">
        <f t="shared" si="2"/>
        <v>низкий</v>
      </c>
      <c r="S38" s="10"/>
      <c r="T38" s="10"/>
      <c r="U38" s="10"/>
    </row>
    <row r="39" spans="1:21">
      <c r="A39" s="52">
        <v>31</v>
      </c>
      <c r="B39" s="71"/>
      <c r="C39" s="68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18">
        <f t="shared" si="0"/>
        <v>0</v>
      </c>
      <c r="P39" s="26">
        <f t="shared" si="1"/>
        <v>0</v>
      </c>
      <c r="Q39" s="27"/>
      <c r="R39" s="24" t="str">
        <f t="shared" si="2"/>
        <v>низкий</v>
      </c>
      <c r="S39" s="10"/>
      <c r="T39" s="10"/>
      <c r="U39" s="10"/>
    </row>
    <row r="40" spans="1:21" ht="15">
      <c r="A40" s="24">
        <v>32</v>
      </c>
      <c r="B40" s="7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18">
        <f t="shared" si="0"/>
        <v>0</v>
      </c>
      <c r="P40" s="26">
        <f t="shared" si="1"/>
        <v>0</v>
      </c>
      <c r="Q40" s="27"/>
      <c r="R40" s="24" t="str">
        <f t="shared" si="2"/>
        <v>низкий</v>
      </c>
      <c r="S40" s="10"/>
      <c r="T40" s="10"/>
      <c r="U40" s="10"/>
    </row>
    <row r="41" spans="1:21" ht="15">
      <c r="A41" s="24">
        <v>33</v>
      </c>
      <c r="B41" s="28"/>
      <c r="C41" s="25"/>
      <c r="D41" s="25"/>
      <c r="E41" s="25"/>
      <c r="F41" s="25"/>
      <c r="G41" s="25"/>
      <c r="H41" s="25"/>
      <c r="I41" s="31"/>
      <c r="J41" s="31"/>
      <c r="K41" s="31"/>
      <c r="L41" s="31"/>
      <c r="M41" s="31"/>
      <c r="N41" s="25"/>
      <c r="O41" s="18">
        <f t="shared" si="0"/>
        <v>0</v>
      </c>
      <c r="P41" s="26">
        <f t="shared" si="1"/>
        <v>0</v>
      </c>
      <c r="Q41" s="27"/>
      <c r="R41" s="24" t="str">
        <f t="shared" si="2"/>
        <v>низкий</v>
      </c>
      <c r="S41" s="10"/>
    </row>
    <row r="42" spans="1:21">
      <c r="A42" s="24"/>
      <c r="B42" s="35"/>
      <c r="C42" s="25"/>
      <c r="D42" s="25"/>
      <c r="E42" s="25"/>
      <c r="F42" s="25"/>
      <c r="G42" s="25"/>
      <c r="H42" s="25"/>
      <c r="I42" s="31"/>
      <c r="J42" s="31"/>
      <c r="K42" s="31"/>
      <c r="L42" s="31"/>
      <c r="M42" s="31"/>
      <c r="N42" s="25"/>
      <c r="O42" s="18"/>
      <c r="P42" s="31"/>
      <c r="Q42" s="24" t="s">
        <v>15</v>
      </c>
      <c r="R42" s="24"/>
      <c r="S42" s="10"/>
    </row>
    <row r="43" spans="1:21">
      <c r="A43" s="24"/>
      <c r="B43" s="36" t="s">
        <v>16</v>
      </c>
      <c r="C43" s="36">
        <f>COUNTIF(C9:C41,C8)</f>
        <v>0</v>
      </c>
      <c r="D43" s="36">
        <f t="shared" ref="D43:N43" si="3">COUNTIF(D9:D41,D8)</f>
        <v>0</v>
      </c>
      <c r="E43" s="36">
        <f t="shared" si="3"/>
        <v>0</v>
      </c>
      <c r="F43" s="36">
        <f t="shared" si="3"/>
        <v>0</v>
      </c>
      <c r="G43" s="36">
        <f t="shared" si="3"/>
        <v>0</v>
      </c>
      <c r="H43" s="36">
        <f t="shared" si="3"/>
        <v>0</v>
      </c>
      <c r="I43" s="36">
        <f t="shared" si="3"/>
        <v>0</v>
      </c>
      <c r="J43" s="36">
        <f t="shared" si="3"/>
        <v>0</v>
      </c>
      <c r="K43" s="36">
        <f t="shared" si="3"/>
        <v>0</v>
      </c>
      <c r="L43" s="36">
        <f t="shared" si="3"/>
        <v>0</v>
      </c>
      <c r="M43" s="36">
        <f t="shared" si="3"/>
        <v>0</v>
      </c>
      <c r="N43" s="36">
        <f t="shared" si="3"/>
        <v>0</v>
      </c>
      <c r="O43" s="36"/>
      <c r="P43" s="37" t="s">
        <v>17</v>
      </c>
      <c r="Q43" s="24">
        <f>COUNTIF(Q9:Q41,5)</f>
        <v>0</v>
      </c>
      <c r="R43" s="24"/>
      <c r="S43" s="10"/>
    </row>
    <row r="44" spans="1:21">
      <c r="A44" s="24"/>
      <c r="B44" s="38" t="s">
        <v>18</v>
      </c>
      <c r="C44" s="36">
        <f>$P$4-C43-C45</f>
        <v>1</v>
      </c>
      <c r="D44" s="36">
        <f t="shared" ref="D44:N44" si="4">$P$4-D43-D45</f>
        <v>1</v>
      </c>
      <c r="E44" s="36">
        <f t="shared" si="4"/>
        <v>1</v>
      </c>
      <c r="F44" s="36">
        <f t="shared" si="4"/>
        <v>1</v>
      </c>
      <c r="G44" s="36">
        <f t="shared" si="4"/>
        <v>1</v>
      </c>
      <c r="H44" s="36">
        <f t="shared" si="4"/>
        <v>1</v>
      </c>
      <c r="I44" s="36">
        <f t="shared" si="4"/>
        <v>1</v>
      </c>
      <c r="J44" s="36">
        <f t="shared" si="4"/>
        <v>1</v>
      </c>
      <c r="K44" s="36">
        <f t="shared" si="4"/>
        <v>1</v>
      </c>
      <c r="L44" s="36">
        <f t="shared" si="4"/>
        <v>1</v>
      </c>
      <c r="M44" s="36">
        <f t="shared" si="4"/>
        <v>1</v>
      </c>
      <c r="N44" s="36">
        <f t="shared" si="4"/>
        <v>1</v>
      </c>
      <c r="O44" s="36"/>
      <c r="P44" s="37" t="s">
        <v>19</v>
      </c>
      <c r="Q44" s="24">
        <f>COUNTIF(Q9:Q41,4)</f>
        <v>1</v>
      </c>
      <c r="R44" s="24"/>
      <c r="S44" s="10"/>
    </row>
    <row r="45" spans="1:21">
      <c r="A45" s="24"/>
      <c r="B45" s="38" t="s">
        <v>20</v>
      </c>
      <c r="C45" s="36">
        <f>COUNTIF(C9:C41,0)</f>
        <v>0</v>
      </c>
      <c r="D45" s="36">
        <f t="shared" ref="D45:N45" si="5">COUNTIF(D9:D41,0)</f>
        <v>0</v>
      </c>
      <c r="E45" s="36">
        <f t="shared" si="5"/>
        <v>0</v>
      </c>
      <c r="F45" s="36">
        <f t="shared" si="5"/>
        <v>0</v>
      </c>
      <c r="G45" s="36">
        <f t="shared" si="5"/>
        <v>0</v>
      </c>
      <c r="H45" s="36">
        <f t="shared" si="5"/>
        <v>0</v>
      </c>
      <c r="I45" s="36">
        <f t="shared" si="5"/>
        <v>0</v>
      </c>
      <c r="J45" s="36">
        <f t="shared" si="5"/>
        <v>0</v>
      </c>
      <c r="K45" s="36">
        <f t="shared" si="5"/>
        <v>0</v>
      </c>
      <c r="L45" s="36">
        <f t="shared" si="5"/>
        <v>0</v>
      </c>
      <c r="M45" s="36">
        <f t="shared" si="5"/>
        <v>0</v>
      </c>
      <c r="N45" s="36">
        <f t="shared" si="5"/>
        <v>0</v>
      </c>
      <c r="O45" s="36"/>
      <c r="P45" s="37" t="s">
        <v>21</v>
      </c>
      <c r="Q45" s="24">
        <f>COUNTIF(Q9:Q41,3)</f>
        <v>0</v>
      </c>
      <c r="R45" s="24"/>
    </row>
    <row r="46" spans="1:21">
      <c r="A46" s="24"/>
      <c r="B46" s="39" t="s">
        <v>22</v>
      </c>
      <c r="C46" s="40">
        <f>(C43+C44)/$P$4</f>
        <v>1</v>
      </c>
      <c r="D46" s="40">
        <f t="shared" ref="D46:N46" si="6">(D43+D44)/$P$4</f>
        <v>1</v>
      </c>
      <c r="E46" s="40">
        <f t="shared" si="6"/>
        <v>1</v>
      </c>
      <c r="F46" s="40">
        <f t="shared" si="6"/>
        <v>1</v>
      </c>
      <c r="G46" s="40">
        <f t="shared" si="6"/>
        <v>1</v>
      </c>
      <c r="H46" s="40">
        <f t="shared" si="6"/>
        <v>1</v>
      </c>
      <c r="I46" s="40">
        <f t="shared" si="6"/>
        <v>1</v>
      </c>
      <c r="J46" s="40">
        <f t="shared" si="6"/>
        <v>1</v>
      </c>
      <c r="K46" s="40">
        <f t="shared" si="6"/>
        <v>1</v>
      </c>
      <c r="L46" s="40">
        <f t="shared" si="6"/>
        <v>1</v>
      </c>
      <c r="M46" s="40">
        <f t="shared" si="6"/>
        <v>1</v>
      </c>
      <c r="N46" s="40">
        <f t="shared" si="6"/>
        <v>1</v>
      </c>
      <c r="O46" s="41"/>
      <c r="P46" s="37" t="s">
        <v>23</v>
      </c>
      <c r="Q46" s="24">
        <f>COUNTIF(Q9:Q41,2)</f>
        <v>0</v>
      </c>
      <c r="R46" s="24"/>
    </row>
    <row r="47" spans="1:21">
      <c r="P47" s="24" t="s">
        <v>24</v>
      </c>
      <c r="Q47" s="24">
        <f>COUNTIF(Q9:Q41,1)</f>
        <v>0</v>
      </c>
      <c r="R47" s="24"/>
    </row>
    <row r="48" spans="1:21">
      <c r="B48" s="39" t="s">
        <v>25</v>
      </c>
      <c r="C48" s="5">
        <f>(P4-Q46-Q47)/P4</f>
        <v>1</v>
      </c>
    </row>
    <row r="49" spans="2:18">
      <c r="B49" s="39" t="s">
        <v>26</v>
      </c>
      <c r="C49" s="5">
        <f>(Q43+Q44)/P4</f>
        <v>1</v>
      </c>
    </row>
    <row r="51" spans="2:18">
      <c r="B51" s="42" t="s">
        <v>27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10"/>
      <c r="P51" s="43" t="s">
        <v>28</v>
      </c>
      <c r="Q51" s="44">
        <v>0.9</v>
      </c>
      <c r="R51" s="1" t="s">
        <v>29</v>
      </c>
    </row>
    <row r="52" spans="2:18">
      <c r="B52" s="8"/>
      <c r="C52" s="7">
        <v>1</v>
      </c>
      <c r="D52" s="7">
        <v>2</v>
      </c>
      <c r="E52" s="7">
        <v>3</v>
      </c>
      <c r="F52" s="7">
        <v>4</v>
      </c>
      <c r="G52" s="7">
        <v>5</v>
      </c>
      <c r="H52" s="7">
        <v>6</v>
      </c>
      <c r="I52" s="7">
        <v>7</v>
      </c>
      <c r="J52" s="7">
        <v>8</v>
      </c>
      <c r="K52" s="7">
        <v>9</v>
      </c>
      <c r="L52" s="7">
        <v>10</v>
      </c>
      <c r="M52" s="45"/>
      <c r="N52" s="45"/>
      <c r="O52" s="46"/>
      <c r="P52" s="47" t="s">
        <v>28</v>
      </c>
      <c r="Q52" s="44">
        <v>0.7</v>
      </c>
      <c r="R52" s="1" t="s">
        <v>30</v>
      </c>
    </row>
    <row r="53" spans="2:18">
      <c r="B53" s="24" t="s">
        <v>31</v>
      </c>
      <c r="C53" s="24">
        <f>C44+C45</f>
        <v>1</v>
      </c>
      <c r="D53" s="24">
        <f t="shared" ref="D53:L53" si="7">D44+D45</f>
        <v>1</v>
      </c>
      <c r="E53" s="24">
        <f t="shared" si="7"/>
        <v>1</v>
      </c>
      <c r="F53" s="24">
        <f t="shared" si="7"/>
        <v>1</v>
      </c>
      <c r="G53" s="24">
        <f t="shared" si="7"/>
        <v>1</v>
      </c>
      <c r="H53" s="24">
        <f t="shared" si="7"/>
        <v>1</v>
      </c>
      <c r="I53" s="24">
        <f t="shared" si="7"/>
        <v>1</v>
      </c>
      <c r="J53" s="24">
        <f t="shared" si="7"/>
        <v>1</v>
      </c>
      <c r="K53" s="24">
        <f t="shared" si="7"/>
        <v>1</v>
      </c>
      <c r="L53" s="24">
        <f t="shared" si="7"/>
        <v>1</v>
      </c>
      <c r="M53" s="48"/>
      <c r="N53" s="48"/>
      <c r="O53" s="49"/>
      <c r="P53" s="50" t="s">
        <v>28</v>
      </c>
      <c r="Q53" s="44">
        <v>0.4</v>
      </c>
      <c r="R53" s="1" t="s">
        <v>32</v>
      </c>
    </row>
    <row r="54" spans="2:18">
      <c r="B54" s="24" t="s">
        <v>10</v>
      </c>
      <c r="C54" s="51">
        <f>C53/$P$4</f>
        <v>1</v>
      </c>
      <c r="D54" s="51">
        <f t="shared" ref="D54:L54" si="8">D53/$P$4</f>
        <v>1</v>
      </c>
      <c r="E54" s="51">
        <f t="shared" si="8"/>
        <v>1</v>
      </c>
      <c r="F54" s="51">
        <f t="shared" si="8"/>
        <v>1</v>
      </c>
      <c r="G54" s="51">
        <f t="shared" si="8"/>
        <v>1</v>
      </c>
      <c r="H54" s="51">
        <f t="shared" si="8"/>
        <v>1</v>
      </c>
      <c r="I54" s="51">
        <f t="shared" si="8"/>
        <v>1</v>
      </c>
      <c r="J54" s="51">
        <f t="shared" si="8"/>
        <v>1</v>
      </c>
      <c r="K54" s="51">
        <f t="shared" si="8"/>
        <v>1</v>
      </c>
      <c r="L54" s="51">
        <f t="shared" si="8"/>
        <v>1</v>
      </c>
      <c r="M54" s="52"/>
      <c r="N54" s="52"/>
      <c r="O54" s="49"/>
      <c r="P54" s="50" t="s">
        <v>33</v>
      </c>
      <c r="Q54" s="44">
        <v>0.4</v>
      </c>
      <c r="R54" s="1" t="s">
        <v>34</v>
      </c>
    </row>
    <row r="55" spans="2:18">
      <c r="O55" s="10"/>
      <c r="P55" s="53"/>
      <c r="Q55" s="44"/>
    </row>
    <row r="56" spans="2:18">
      <c r="B56" s="54" t="s">
        <v>35</v>
      </c>
      <c r="C56" s="54"/>
      <c r="D56" s="54"/>
      <c r="E56" s="54"/>
      <c r="F56" s="54"/>
      <c r="G56" s="54"/>
    </row>
    <row r="57" spans="2:18">
      <c r="B57" s="55"/>
      <c r="C57" s="56"/>
      <c r="D57" s="56"/>
      <c r="E57" s="56"/>
      <c r="F57" s="56"/>
      <c r="G57" s="56"/>
      <c r="H57" s="56"/>
      <c r="I57" s="56"/>
      <c r="J57" s="56"/>
      <c r="K57" s="56"/>
      <c r="L57" s="57"/>
      <c r="M57" s="46"/>
      <c r="N57" s="10"/>
    </row>
    <row r="58" spans="2:18">
      <c r="B58" s="46"/>
      <c r="C58" s="10"/>
      <c r="D58" s="10"/>
      <c r="E58" s="10"/>
      <c r="F58" s="10"/>
      <c r="G58" s="10"/>
      <c r="H58" s="10"/>
      <c r="I58" s="10"/>
      <c r="J58" s="10"/>
      <c r="K58" s="10"/>
      <c r="L58" s="58"/>
      <c r="M58" s="46"/>
      <c r="N58" s="10"/>
    </row>
    <row r="59" spans="2:18">
      <c r="B59" s="46"/>
      <c r="C59" s="10"/>
      <c r="D59" s="10"/>
      <c r="E59" s="10"/>
      <c r="F59" s="10"/>
      <c r="G59" s="10"/>
      <c r="H59" s="10"/>
      <c r="I59" s="10"/>
      <c r="J59" s="10"/>
      <c r="K59" s="10"/>
      <c r="L59" s="58"/>
      <c r="M59" s="46"/>
      <c r="N59" s="10"/>
    </row>
    <row r="60" spans="2:18">
      <c r="B60" s="46"/>
      <c r="C60" s="10"/>
      <c r="D60" s="10"/>
      <c r="E60" s="10"/>
      <c r="F60" s="10"/>
      <c r="G60" s="10"/>
      <c r="H60" s="10"/>
      <c r="I60" s="10"/>
      <c r="J60" s="10"/>
      <c r="K60" s="10"/>
      <c r="L60" s="58"/>
      <c r="M60" s="46"/>
      <c r="N60" s="10"/>
    </row>
    <row r="61" spans="2:18">
      <c r="B61" s="46"/>
      <c r="C61" s="10"/>
      <c r="D61" s="10"/>
      <c r="E61" s="10"/>
      <c r="F61" s="10"/>
      <c r="G61" s="10"/>
      <c r="H61" s="10"/>
      <c r="I61" s="10"/>
      <c r="J61" s="10"/>
      <c r="K61" s="10"/>
      <c r="L61" s="58"/>
      <c r="M61" s="46"/>
      <c r="N61" s="10"/>
    </row>
    <row r="62" spans="2:18">
      <c r="B62" s="46"/>
      <c r="C62" s="10"/>
      <c r="D62" s="10"/>
      <c r="E62" s="10"/>
      <c r="F62" s="10"/>
      <c r="G62" s="10"/>
      <c r="H62" s="10"/>
      <c r="I62" s="10"/>
      <c r="J62" s="10"/>
      <c r="K62" s="10"/>
      <c r="L62" s="58"/>
      <c r="M62" s="46"/>
      <c r="N62" s="10"/>
    </row>
    <row r="63" spans="2:18">
      <c r="B63" s="46"/>
      <c r="C63" s="10"/>
      <c r="D63" s="10"/>
      <c r="E63" s="10"/>
      <c r="F63" s="10"/>
      <c r="G63" s="10"/>
      <c r="H63" s="10"/>
      <c r="I63" s="10"/>
      <c r="J63" s="10"/>
      <c r="K63" s="10"/>
      <c r="L63" s="58"/>
      <c r="M63" s="46"/>
      <c r="N63" s="10"/>
    </row>
    <row r="64" spans="2:18">
      <c r="B64" s="46"/>
      <c r="C64" s="10"/>
      <c r="D64" s="10"/>
      <c r="E64" s="10"/>
      <c r="F64" s="10"/>
      <c r="G64" s="10"/>
      <c r="H64" s="10"/>
      <c r="I64" s="10"/>
      <c r="J64" s="10"/>
      <c r="K64" s="10"/>
      <c r="L64" s="58"/>
      <c r="M64" s="46"/>
      <c r="N64" s="10"/>
    </row>
    <row r="65" spans="2:14"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61"/>
      <c r="M65" s="46"/>
      <c r="N65" s="10"/>
    </row>
    <row r="68" spans="2:14">
      <c r="B68" s="1" t="s">
        <v>36</v>
      </c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8"/>
  <sheetViews>
    <sheetView topLeftCell="A30" zoomScaleNormal="100" workbookViewId="0">
      <selection activeCell="R42" sqref="R42"/>
    </sheetView>
  </sheetViews>
  <sheetFormatPr defaultColWidth="8.85546875" defaultRowHeight="12.75"/>
  <cols>
    <col min="1" max="1" width="4.28515625" style="1" customWidth="1"/>
    <col min="2" max="2" width="23.85546875" style="1" customWidth="1"/>
    <col min="3" max="14" width="6.7109375" style="1" customWidth="1"/>
    <col min="15" max="15" width="9.42578125" style="1" customWidth="1"/>
    <col min="16" max="16" width="10.85546875" style="1" customWidth="1"/>
    <col min="17" max="17" width="8.140625" style="1" customWidth="1"/>
    <col min="18" max="18" width="15.28515625" style="1" customWidth="1"/>
    <col min="19" max="19" width="5.5703125" style="1" customWidth="1"/>
    <col min="20" max="20" width="4.5703125" style="1" customWidth="1"/>
    <col min="21" max="21" width="6.85546875" style="1" customWidth="1"/>
    <col min="22" max="16384" width="8.85546875" style="1"/>
  </cols>
  <sheetData>
    <row r="1" spans="1:21">
      <c r="D1" s="2" t="s">
        <v>0</v>
      </c>
      <c r="E1" s="2"/>
      <c r="F1" s="2"/>
      <c r="G1" s="2"/>
      <c r="H1" s="2"/>
      <c r="N1" s="2"/>
      <c r="O1" s="2"/>
      <c r="P1" s="2"/>
    </row>
    <row r="2" spans="1:21">
      <c r="B2" s="2" t="s">
        <v>1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2</v>
      </c>
      <c r="P2" s="4">
        <v>30</v>
      </c>
      <c r="R2" s="2"/>
      <c r="T2" s="2"/>
      <c r="U2" s="2"/>
    </row>
    <row r="3" spans="1:21">
      <c r="B3" s="2" t="s">
        <v>3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1">
      <c r="B4" s="2" t="s">
        <v>4</v>
      </c>
      <c r="C4" s="3" t="s">
        <v>179</v>
      </c>
      <c r="O4" s="2" t="s">
        <v>5</v>
      </c>
      <c r="P4" s="2">
        <f>Q43+Q44+Q45+Q46+Q47</f>
        <v>1</v>
      </c>
      <c r="Q4" s="5">
        <f>P4/P2</f>
        <v>3.3333333333333333E-2</v>
      </c>
    </row>
    <row r="5" spans="1:21">
      <c r="B5" s="2" t="s">
        <v>6</v>
      </c>
      <c r="C5" s="3"/>
      <c r="D5" s="2"/>
      <c r="E5" s="2"/>
      <c r="F5" s="2"/>
      <c r="G5" s="2"/>
      <c r="H5" s="2"/>
    </row>
    <row r="6" spans="1:21">
      <c r="A6" s="1" t="s">
        <v>7</v>
      </c>
      <c r="B6" s="6" t="s">
        <v>8</v>
      </c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/>
      <c r="N6" s="7"/>
      <c r="O6" s="8" t="s">
        <v>9</v>
      </c>
      <c r="P6" s="7" t="s">
        <v>10</v>
      </c>
      <c r="Q6" s="8" t="s">
        <v>11</v>
      </c>
      <c r="R6" s="8" t="s">
        <v>12</v>
      </c>
      <c r="S6" s="9"/>
      <c r="T6" s="9"/>
      <c r="U6" s="10"/>
    </row>
    <row r="7" spans="1:21" s="11" customFormat="1" ht="107.25" customHeight="1">
      <c r="B7" s="12" t="s">
        <v>13</v>
      </c>
      <c r="C7" s="13"/>
      <c r="D7" s="14"/>
      <c r="E7" s="15"/>
      <c r="F7" s="16"/>
      <c r="G7" s="14"/>
      <c r="H7" s="14"/>
      <c r="I7" s="14"/>
      <c r="J7" s="17"/>
      <c r="K7" s="17"/>
      <c r="L7" s="17"/>
      <c r="M7" s="17"/>
      <c r="N7" s="17"/>
      <c r="O7" s="18"/>
      <c r="P7" s="18"/>
      <c r="Q7" s="19"/>
      <c r="R7" s="19"/>
      <c r="S7" s="20"/>
      <c r="T7" s="21"/>
      <c r="U7" s="20"/>
    </row>
    <row r="8" spans="1:21" s="11" customFormat="1" ht="19.5" customHeight="1">
      <c r="B8" s="22" t="s">
        <v>14</v>
      </c>
      <c r="C8" s="23">
        <v>1</v>
      </c>
      <c r="D8" s="23">
        <v>1</v>
      </c>
      <c r="E8" s="23">
        <v>1</v>
      </c>
      <c r="F8" s="23">
        <v>1</v>
      </c>
      <c r="G8" s="23">
        <v>1</v>
      </c>
      <c r="H8" s="23">
        <v>1</v>
      </c>
      <c r="I8" s="23">
        <v>1</v>
      </c>
      <c r="J8" s="23">
        <v>1</v>
      </c>
      <c r="K8" s="23">
        <v>1</v>
      </c>
      <c r="L8" s="23">
        <v>1</v>
      </c>
      <c r="M8" s="23"/>
      <c r="N8" s="23"/>
      <c r="O8" s="18">
        <f>SUM(C8:N8)</f>
        <v>10</v>
      </c>
      <c r="P8" s="18"/>
      <c r="Q8" s="19"/>
      <c r="R8" s="19"/>
      <c r="S8" s="20"/>
      <c r="T8" s="21"/>
      <c r="U8" s="20"/>
    </row>
    <row r="9" spans="1:21">
      <c r="A9" s="52">
        <v>1</v>
      </c>
      <c r="B9" s="24" t="s">
        <v>180</v>
      </c>
      <c r="C9" s="6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18">
        <f t="shared" ref="O9:O41" si="0">SUM(C9:N9)</f>
        <v>0</v>
      </c>
      <c r="P9" s="26">
        <f>O9/$O$8</f>
        <v>0</v>
      </c>
      <c r="Q9" s="27">
        <v>4</v>
      </c>
      <c r="R9" s="24" t="str">
        <f>IF(P9&gt;=$Q$51,"высокий",IF(AND(P9&lt;$Q$51,P9&gt;=$Q$52),"повышенный",IF(AND(P9&lt;$Q$52,P9&gt;=$Q$53),"базовый",IF(P9&lt;$Q$54,"низкий"))))</f>
        <v>низкий</v>
      </c>
      <c r="S9" s="62"/>
      <c r="T9" s="62"/>
      <c r="U9" s="62"/>
    </row>
    <row r="10" spans="1:21">
      <c r="A10" s="52">
        <v>2</v>
      </c>
      <c r="B10" s="24" t="s">
        <v>181</v>
      </c>
      <c r="C10" s="6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18">
        <f t="shared" si="0"/>
        <v>0</v>
      </c>
      <c r="P10" s="26">
        <f t="shared" ref="P10:P41" si="1">O10/$O$8</f>
        <v>0</v>
      </c>
      <c r="Q10" s="27"/>
      <c r="R10" s="24" t="str">
        <f t="shared" ref="R10:R41" si="2">IF(P10&gt;=$Q$51,"высокий",IF(AND(P10&lt;$Q$51,P10&gt;=$Q$52),"повышенный",IF(AND(P10&lt;$Q$52,P10&gt;=$Q$53),"базовый",IF(P10&lt;$Q$54,"низкий"))))</f>
        <v>низкий</v>
      </c>
      <c r="S10" s="62"/>
      <c r="T10" s="62"/>
      <c r="U10" s="62"/>
    </row>
    <row r="11" spans="1:21">
      <c r="A11" s="52">
        <v>3</v>
      </c>
      <c r="B11" s="24" t="s">
        <v>182</v>
      </c>
      <c r="C11" s="6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18">
        <f t="shared" si="0"/>
        <v>0</v>
      </c>
      <c r="P11" s="26">
        <f t="shared" si="1"/>
        <v>0</v>
      </c>
      <c r="Q11" s="27"/>
      <c r="R11" s="24" t="str">
        <f t="shared" si="2"/>
        <v>низкий</v>
      </c>
      <c r="S11" s="62"/>
      <c r="T11" s="62"/>
      <c r="U11" s="62"/>
    </row>
    <row r="12" spans="1:21">
      <c r="A12" s="52">
        <v>4</v>
      </c>
      <c r="B12" s="24" t="s">
        <v>183</v>
      </c>
      <c r="C12" s="6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18">
        <f t="shared" si="0"/>
        <v>0</v>
      </c>
      <c r="P12" s="26">
        <f t="shared" si="1"/>
        <v>0</v>
      </c>
      <c r="Q12" s="27"/>
      <c r="R12" s="24" t="str">
        <f t="shared" si="2"/>
        <v>низкий</v>
      </c>
      <c r="S12" s="62"/>
      <c r="T12" s="62"/>
      <c r="U12" s="62"/>
    </row>
    <row r="13" spans="1:21">
      <c r="A13" s="52">
        <v>5</v>
      </c>
      <c r="B13" s="24" t="s">
        <v>184</v>
      </c>
      <c r="C13" s="6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8">
        <f t="shared" si="0"/>
        <v>0</v>
      </c>
      <c r="P13" s="26">
        <f t="shared" si="1"/>
        <v>0</v>
      </c>
      <c r="Q13" s="27"/>
      <c r="R13" s="24" t="str">
        <f t="shared" si="2"/>
        <v>низкий</v>
      </c>
      <c r="S13" s="62"/>
      <c r="T13" s="62"/>
      <c r="U13" s="62"/>
    </row>
    <row r="14" spans="1:21">
      <c r="A14" s="52">
        <v>6</v>
      </c>
      <c r="B14" s="24" t="s">
        <v>185</v>
      </c>
      <c r="C14" s="6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18">
        <f t="shared" si="0"/>
        <v>0</v>
      </c>
      <c r="P14" s="26">
        <f t="shared" si="1"/>
        <v>0</v>
      </c>
      <c r="Q14" s="27"/>
      <c r="R14" s="24" t="str">
        <f t="shared" si="2"/>
        <v>низкий</v>
      </c>
      <c r="S14" s="62"/>
      <c r="T14" s="62"/>
      <c r="U14" s="62"/>
    </row>
    <row r="15" spans="1:21">
      <c r="A15" s="52">
        <v>7</v>
      </c>
      <c r="B15" s="24" t="s">
        <v>186</v>
      </c>
      <c r="C15" s="6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8">
        <f t="shared" si="0"/>
        <v>0</v>
      </c>
      <c r="P15" s="26">
        <f t="shared" si="1"/>
        <v>0</v>
      </c>
      <c r="Q15" s="27"/>
      <c r="R15" s="24" t="str">
        <f t="shared" si="2"/>
        <v>низкий</v>
      </c>
      <c r="S15" s="62"/>
      <c r="T15" s="62"/>
      <c r="U15" s="62"/>
    </row>
    <row r="16" spans="1:21">
      <c r="A16" s="52">
        <v>8</v>
      </c>
      <c r="B16" s="24" t="s">
        <v>187</v>
      </c>
      <c r="C16" s="6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8">
        <f t="shared" si="0"/>
        <v>0</v>
      </c>
      <c r="P16" s="26">
        <f t="shared" si="1"/>
        <v>0</v>
      </c>
      <c r="Q16" s="27"/>
      <c r="R16" s="24" t="str">
        <f t="shared" si="2"/>
        <v>низкий</v>
      </c>
      <c r="S16" s="62"/>
      <c r="T16" s="62"/>
      <c r="U16" s="62"/>
    </row>
    <row r="17" spans="1:27">
      <c r="A17" s="52">
        <v>9</v>
      </c>
      <c r="B17" s="24" t="s">
        <v>188</v>
      </c>
      <c r="C17" s="6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">
        <f t="shared" si="0"/>
        <v>0</v>
      </c>
      <c r="P17" s="26">
        <f t="shared" si="1"/>
        <v>0</v>
      </c>
      <c r="Q17" s="27"/>
      <c r="R17" s="24" t="str">
        <f t="shared" si="2"/>
        <v>низкий</v>
      </c>
      <c r="S17" s="62"/>
      <c r="T17" s="62"/>
      <c r="U17" s="62"/>
    </row>
    <row r="18" spans="1:27">
      <c r="A18" s="52">
        <v>10</v>
      </c>
      <c r="B18" s="24" t="s">
        <v>189</v>
      </c>
      <c r="C18" s="6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">
        <f t="shared" si="0"/>
        <v>0</v>
      </c>
      <c r="P18" s="26">
        <f t="shared" si="1"/>
        <v>0</v>
      </c>
      <c r="Q18" s="27"/>
      <c r="R18" s="24" t="str">
        <f t="shared" si="2"/>
        <v>низкий</v>
      </c>
      <c r="S18" s="62"/>
      <c r="T18" s="62"/>
      <c r="U18" s="62"/>
    </row>
    <row r="19" spans="1:27">
      <c r="A19" s="52">
        <v>11</v>
      </c>
      <c r="B19" s="24" t="s">
        <v>190</v>
      </c>
      <c r="C19" s="6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">
        <f t="shared" si="0"/>
        <v>0</v>
      </c>
      <c r="P19" s="26">
        <f t="shared" si="1"/>
        <v>0</v>
      </c>
      <c r="Q19" s="27"/>
      <c r="R19" s="24" t="str">
        <f t="shared" si="2"/>
        <v>низкий</v>
      </c>
      <c r="S19" s="62"/>
      <c r="T19" s="62"/>
      <c r="U19" s="62"/>
    </row>
    <row r="20" spans="1:27">
      <c r="A20" s="52">
        <v>12</v>
      </c>
      <c r="B20" s="24" t="s">
        <v>191</v>
      </c>
      <c r="C20" s="6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18">
        <f t="shared" si="0"/>
        <v>0</v>
      </c>
      <c r="P20" s="26">
        <f t="shared" si="1"/>
        <v>0</v>
      </c>
      <c r="Q20" s="27"/>
      <c r="R20" s="24" t="str">
        <f t="shared" si="2"/>
        <v>низкий</v>
      </c>
      <c r="S20" s="62"/>
      <c r="T20" s="62"/>
      <c r="U20" s="62"/>
    </row>
    <row r="21" spans="1:27">
      <c r="A21" s="52">
        <v>13</v>
      </c>
      <c r="B21" s="24" t="s">
        <v>192</v>
      </c>
      <c r="C21" s="6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18">
        <f t="shared" si="0"/>
        <v>0</v>
      </c>
      <c r="P21" s="26">
        <f t="shared" si="1"/>
        <v>0</v>
      </c>
      <c r="Q21" s="27"/>
      <c r="R21" s="24" t="str">
        <f t="shared" si="2"/>
        <v>низкий</v>
      </c>
      <c r="S21" s="62"/>
      <c r="T21" s="62"/>
      <c r="U21" s="62"/>
    </row>
    <row r="22" spans="1:27">
      <c r="A22" s="52">
        <v>14</v>
      </c>
      <c r="B22" s="24" t="s">
        <v>193</v>
      </c>
      <c r="C22" s="6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18">
        <f t="shared" si="0"/>
        <v>0</v>
      </c>
      <c r="P22" s="26">
        <f t="shared" si="1"/>
        <v>0</v>
      </c>
      <c r="Q22" s="27"/>
      <c r="R22" s="24" t="str">
        <f t="shared" si="2"/>
        <v>низкий</v>
      </c>
      <c r="S22" s="62"/>
      <c r="T22" s="62"/>
      <c r="U22" s="62"/>
    </row>
    <row r="23" spans="1:27">
      <c r="A23" s="52">
        <v>15</v>
      </c>
      <c r="B23" s="24" t="s">
        <v>194</v>
      </c>
      <c r="C23" s="6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18">
        <f t="shared" si="0"/>
        <v>0</v>
      </c>
      <c r="P23" s="26">
        <f t="shared" si="1"/>
        <v>0</v>
      </c>
      <c r="Q23" s="27"/>
      <c r="R23" s="24" t="str">
        <f t="shared" si="2"/>
        <v>низкий</v>
      </c>
      <c r="S23" s="62"/>
      <c r="T23" s="62"/>
      <c r="U23" s="62"/>
    </row>
    <row r="24" spans="1:27">
      <c r="A24" s="52">
        <v>16</v>
      </c>
      <c r="B24" s="24" t="s">
        <v>195</v>
      </c>
      <c r="C24" s="6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18">
        <f t="shared" si="0"/>
        <v>0</v>
      </c>
      <c r="P24" s="26">
        <f t="shared" si="1"/>
        <v>0</v>
      </c>
      <c r="Q24" s="27"/>
      <c r="R24" s="24" t="str">
        <f t="shared" si="2"/>
        <v>низкий</v>
      </c>
      <c r="S24" s="62"/>
      <c r="T24" s="62"/>
      <c r="U24" s="62"/>
    </row>
    <row r="25" spans="1:27">
      <c r="A25" s="52">
        <v>17</v>
      </c>
      <c r="B25" s="24" t="s">
        <v>196</v>
      </c>
      <c r="C25" s="6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18">
        <f t="shared" si="0"/>
        <v>0</v>
      </c>
      <c r="P25" s="26">
        <f t="shared" si="1"/>
        <v>0</v>
      </c>
      <c r="Q25" s="27"/>
      <c r="R25" s="24" t="str">
        <f t="shared" si="2"/>
        <v>низкий</v>
      </c>
      <c r="S25" s="62"/>
      <c r="T25" s="62"/>
      <c r="U25" s="62"/>
    </row>
    <row r="26" spans="1:27">
      <c r="A26" s="52">
        <v>18</v>
      </c>
      <c r="B26" s="24" t="s">
        <v>197</v>
      </c>
      <c r="C26" s="6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18">
        <f t="shared" si="0"/>
        <v>0</v>
      </c>
      <c r="P26" s="26">
        <f t="shared" si="1"/>
        <v>0</v>
      </c>
      <c r="Q26" s="27"/>
      <c r="R26" s="24" t="str">
        <f t="shared" si="2"/>
        <v>низкий</v>
      </c>
      <c r="S26" s="62"/>
      <c r="T26" s="62"/>
      <c r="U26" s="62"/>
    </row>
    <row r="27" spans="1:27">
      <c r="A27" s="52">
        <v>19</v>
      </c>
      <c r="B27" s="24" t="s">
        <v>198</v>
      </c>
      <c r="C27" s="6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18">
        <f t="shared" si="0"/>
        <v>0</v>
      </c>
      <c r="P27" s="26">
        <f t="shared" si="1"/>
        <v>0</v>
      </c>
      <c r="Q27" s="27"/>
      <c r="R27" s="24" t="str">
        <f t="shared" si="2"/>
        <v>низкий</v>
      </c>
      <c r="S27" s="62"/>
      <c r="T27" s="62"/>
      <c r="U27" s="62"/>
    </row>
    <row r="28" spans="1:27">
      <c r="A28" s="52">
        <v>20</v>
      </c>
      <c r="B28" s="24" t="s">
        <v>199</v>
      </c>
      <c r="C28" s="6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18">
        <f t="shared" si="0"/>
        <v>0</v>
      </c>
      <c r="P28" s="26">
        <f t="shared" si="1"/>
        <v>0</v>
      </c>
      <c r="Q28" s="27"/>
      <c r="R28" s="24" t="str">
        <f t="shared" si="2"/>
        <v>низкий</v>
      </c>
      <c r="S28" s="62"/>
      <c r="T28" s="62"/>
      <c r="U28" s="62"/>
    </row>
    <row r="29" spans="1:27">
      <c r="A29" s="52">
        <v>21</v>
      </c>
      <c r="B29" s="24" t="s">
        <v>200</v>
      </c>
      <c r="C29" s="67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8">
        <f t="shared" si="0"/>
        <v>0</v>
      </c>
      <c r="P29" s="26">
        <f t="shared" si="1"/>
        <v>0</v>
      </c>
      <c r="Q29" s="27"/>
      <c r="R29" s="24" t="str">
        <f t="shared" si="2"/>
        <v>низкий</v>
      </c>
      <c r="S29" s="62"/>
      <c r="T29" s="62"/>
      <c r="U29" s="62"/>
    </row>
    <row r="30" spans="1:27">
      <c r="A30" s="52">
        <v>22</v>
      </c>
      <c r="B30" s="24" t="s">
        <v>201</v>
      </c>
      <c r="C30" s="67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8">
        <f t="shared" si="0"/>
        <v>0</v>
      </c>
      <c r="P30" s="26">
        <f t="shared" si="1"/>
        <v>0</v>
      </c>
      <c r="Q30" s="27"/>
      <c r="R30" s="24" t="str">
        <f t="shared" si="2"/>
        <v>низкий</v>
      </c>
      <c r="S30" s="62"/>
      <c r="T30" s="62"/>
      <c r="U30" s="62"/>
    </row>
    <row r="31" spans="1:27">
      <c r="A31" s="52">
        <v>23</v>
      </c>
      <c r="B31" s="24" t="s">
        <v>202</v>
      </c>
      <c r="C31" s="6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8">
        <f t="shared" si="0"/>
        <v>0</v>
      </c>
      <c r="P31" s="26">
        <f t="shared" si="1"/>
        <v>0</v>
      </c>
      <c r="Q31" s="27"/>
      <c r="R31" s="24" t="str">
        <f t="shared" si="2"/>
        <v>низкий</v>
      </c>
      <c r="S31" s="62"/>
      <c r="T31" s="62"/>
      <c r="U31" s="62"/>
    </row>
    <row r="32" spans="1:27">
      <c r="A32" s="52">
        <v>24</v>
      </c>
      <c r="B32" s="24" t="s">
        <v>203</v>
      </c>
      <c r="C32" s="6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18">
        <f t="shared" si="0"/>
        <v>0</v>
      </c>
      <c r="P32" s="26">
        <f t="shared" si="1"/>
        <v>0</v>
      </c>
      <c r="Q32" s="27"/>
      <c r="R32" s="24" t="str">
        <f t="shared" si="2"/>
        <v>низкий</v>
      </c>
      <c r="S32" s="62"/>
      <c r="T32" s="62"/>
      <c r="U32" s="62"/>
      <c r="AA32" s="30"/>
    </row>
    <row r="33" spans="1:21">
      <c r="A33" s="52">
        <v>25</v>
      </c>
      <c r="B33" s="24" t="s">
        <v>204</v>
      </c>
      <c r="C33" s="6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18">
        <f t="shared" si="0"/>
        <v>0</v>
      </c>
      <c r="P33" s="26">
        <f t="shared" si="1"/>
        <v>0</v>
      </c>
      <c r="Q33" s="27"/>
      <c r="R33" s="24" t="str">
        <f t="shared" si="2"/>
        <v>низкий</v>
      </c>
      <c r="S33" s="62"/>
      <c r="T33" s="62"/>
      <c r="U33" s="62"/>
    </row>
    <row r="34" spans="1:21">
      <c r="A34" s="52">
        <v>26</v>
      </c>
      <c r="B34" s="24" t="s">
        <v>205</v>
      </c>
      <c r="C34" s="6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18">
        <f t="shared" si="0"/>
        <v>0</v>
      </c>
      <c r="P34" s="26">
        <f t="shared" si="1"/>
        <v>0</v>
      </c>
      <c r="Q34" s="27"/>
      <c r="R34" s="24" t="str">
        <f t="shared" si="2"/>
        <v>низкий</v>
      </c>
      <c r="S34" s="62"/>
      <c r="T34" s="62"/>
      <c r="U34" s="62"/>
    </row>
    <row r="35" spans="1:21">
      <c r="A35" s="52">
        <v>27</v>
      </c>
      <c r="B35" s="24" t="s">
        <v>206</v>
      </c>
      <c r="C35" s="68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18">
        <f t="shared" si="0"/>
        <v>0</v>
      </c>
      <c r="P35" s="26">
        <f t="shared" si="1"/>
        <v>0</v>
      </c>
      <c r="Q35" s="27"/>
      <c r="R35" s="24" t="str">
        <f t="shared" si="2"/>
        <v>низкий</v>
      </c>
      <c r="S35" s="63"/>
      <c r="T35" s="63"/>
      <c r="U35" s="64"/>
    </row>
    <row r="36" spans="1:21">
      <c r="A36" s="52">
        <v>28</v>
      </c>
      <c r="B36" s="24" t="s">
        <v>207</v>
      </c>
      <c r="C36" s="69"/>
      <c r="D36" s="33"/>
      <c r="E36" s="33"/>
      <c r="F36" s="33"/>
      <c r="G36" s="33"/>
      <c r="H36" s="34"/>
      <c r="I36" s="31"/>
      <c r="J36" s="31"/>
      <c r="K36" s="31"/>
      <c r="L36" s="31"/>
      <c r="M36" s="31"/>
      <c r="N36" s="34"/>
      <c r="O36" s="18">
        <f t="shared" si="0"/>
        <v>0</v>
      </c>
      <c r="P36" s="26">
        <f t="shared" si="1"/>
        <v>0</v>
      </c>
      <c r="Q36" s="27"/>
      <c r="R36" s="24" t="str">
        <f t="shared" si="2"/>
        <v>низкий</v>
      </c>
      <c r="S36" s="10"/>
      <c r="T36" s="10"/>
      <c r="U36" s="10"/>
    </row>
    <row r="37" spans="1:21">
      <c r="A37" s="52">
        <v>29</v>
      </c>
      <c r="B37" s="24" t="s">
        <v>208</v>
      </c>
      <c r="C37" s="68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18">
        <f t="shared" si="0"/>
        <v>0</v>
      </c>
      <c r="P37" s="26">
        <f t="shared" si="1"/>
        <v>0</v>
      </c>
      <c r="Q37" s="27"/>
      <c r="R37" s="24" t="str">
        <f t="shared" si="2"/>
        <v>низкий</v>
      </c>
      <c r="S37" s="10"/>
      <c r="T37" s="10"/>
      <c r="U37" s="10"/>
    </row>
    <row r="38" spans="1:21">
      <c r="A38" s="52">
        <v>30</v>
      </c>
      <c r="B38" s="24" t="s">
        <v>209</v>
      </c>
      <c r="C38" s="68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18">
        <f t="shared" si="0"/>
        <v>0</v>
      </c>
      <c r="P38" s="26">
        <f t="shared" si="1"/>
        <v>0</v>
      </c>
      <c r="Q38" s="27"/>
      <c r="R38" s="24" t="str">
        <f t="shared" si="2"/>
        <v>низкий</v>
      </c>
      <c r="S38" s="10"/>
      <c r="T38" s="10"/>
      <c r="U38" s="10"/>
    </row>
    <row r="39" spans="1:21" ht="15">
      <c r="A39" s="24">
        <v>31</v>
      </c>
      <c r="B39" s="7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18">
        <f t="shared" si="0"/>
        <v>0</v>
      </c>
      <c r="P39" s="26">
        <f t="shared" si="1"/>
        <v>0</v>
      </c>
      <c r="Q39" s="27"/>
      <c r="R39" s="24" t="str">
        <f t="shared" si="2"/>
        <v>низкий</v>
      </c>
      <c r="S39" s="10"/>
      <c r="T39" s="10"/>
      <c r="U39" s="10"/>
    </row>
    <row r="40" spans="1:21" ht="15">
      <c r="A40" s="24">
        <v>32</v>
      </c>
      <c r="B40" s="28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18">
        <f t="shared" si="0"/>
        <v>0</v>
      </c>
      <c r="P40" s="26">
        <f t="shared" si="1"/>
        <v>0</v>
      </c>
      <c r="Q40" s="27"/>
      <c r="R40" s="24" t="str">
        <f t="shared" si="2"/>
        <v>низкий</v>
      </c>
      <c r="S40" s="10"/>
      <c r="T40" s="10"/>
      <c r="U40" s="10"/>
    </row>
    <row r="41" spans="1:21" ht="15">
      <c r="A41" s="24">
        <v>33</v>
      </c>
      <c r="B41" s="28"/>
      <c r="C41" s="25"/>
      <c r="D41" s="25"/>
      <c r="E41" s="25"/>
      <c r="F41" s="25"/>
      <c r="G41" s="25"/>
      <c r="H41" s="25"/>
      <c r="I41" s="31"/>
      <c r="J41" s="31"/>
      <c r="K41" s="31"/>
      <c r="L41" s="31"/>
      <c r="M41" s="31"/>
      <c r="N41" s="25"/>
      <c r="O41" s="18">
        <f t="shared" si="0"/>
        <v>0</v>
      </c>
      <c r="P41" s="26">
        <f t="shared" si="1"/>
        <v>0</v>
      </c>
      <c r="Q41" s="27"/>
      <c r="R41" s="24" t="str">
        <f t="shared" si="2"/>
        <v>низкий</v>
      </c>
      <c r="S41" s="10"/>
    </row>
    <row r="42" spans="1:21">
      <c r="A42" s="24"/>
      <c r="B42" s="35"/>
      <c r="C42" s="25"/>
      <c r="D42" s="25"/>
      <c r="E42" s="25"/>
      <c r="F42" s="25"/>
      <c r="G42" s="25"/>
      <c r="H42" s="25"/>
      <c r="I42" s="31"/>
      <c r="J42" s="31"/>
      <c r="K42" s="31"/>
      <c r="L42" s="31"/>
      <c r="M42" s="31"/>
      <c r="N42" s="25"/>
      <c r="O42" s="18"/>
      <c r="P42" s="31"/>
      <c r="Q42" s="24" t="s">
        <v>15</v>
      </c>
      <c r="R42" s="24"/>
      <c r="S42" s="10"/>
    </row>
    <row r="43" spans="1:21">
      <c r="A43" s="24"/>
      <c r="B43" s="36" t="s">
        <v>16</v>
      </c>
      <c r="C43" s="36">
        <f>COUNTIF(C9:C41,C8)</f>
        <v>0</v>
      </c>
      <c r="D43" s="36">
        <f t="shared" ref="D43:N43" si="3">COUNTIF(D9:D41,D8)</f>
        <v>0</v>
      </c>
      <c r="E43" s="36">
        <f t="shared" si="3"/>
        <v>0</v>
      </c>
      <c r="F43" s="36">
        <f t="shared" si="3"/>
        <v>0</v>
      </c>
      <c r="G43" s="36">
        <f t="shared" si="3"/>
        <v>0</v>
      </c>
      <c r="H43" s="36">
        <f t="shared" si="3"/>
        <v>0</v>
      </c>
      <c r="I43" s="36">
        <f t="shared" si="3"/>
        <v>0</v>
      </c>
      <c r="J43" s="36">
        <f t="shared" si="3"/>
        <v>0</v>
      </c>
      <c r="K43" s="36">
        <f t="shared" si="3"/>
        <v>0</v>
      </c>
      <c r="L43" s="36">
        <f t="shared" si="3"/>
        <v>0</v>
      </c>
      <c r="M43" s="36">
        <f t="shared" si="3"/>
        <v>0</v>
      </c>
      <c r="N43" s="36">
        <f t="shared" si="3"/>
        <v>0</v>
      </c>
      <c r="O43" s="36"/>
      <c r="P43" s="37" t="s">
        <v>17</v>
      </c>
      <c r="Q43" s="24">
        <f>COUNTIF(Q9:Q41,5)</f>
        <v>0</v>
      </c>
      <c r="R43" s="24"/>
      <c r="S43" s="10"/>
    </row>
    <row r="44" spans="1:21">
      <c r="A44" s="24"/>
      <c r="B44" s="38" t="s">
        <v>18</v>
      </c>
      <c r="C44" s="36">
        <f>$P$4-C43-C45</f>
        <v>1</v>
      </c>
      <c r="D44" s="36">
        <f t="shared" ref="D44:N44" si="4">$P$4-D43-D45</f>
        <v>1</v>
      </c>
      <c r="E44" s="36">
        <f t="shared" si="4"/>
        <v>1</v>
      </c>
      <c r="F44" s="36">
        <f t="shared" si="4"/>
        <v>1</v>
      </c>
      <c r="G44" s="36">
        <f t="shared" si="4"/>
        <v>1</v>
      </c>
      <c r="H44" s="36">
        <f t="shared" si="4"/>
        <v>1</v>
      </c>
      <c r="I44" s="36">
        <f t="shared" si="4"/>
        <v>1</v>
      </c>
      <c r="J44" s="36">
        <f t="shared" si="4"/>
        <v>1</v>
      </c>
      <c r="K44" s="36">
        <f t="shared" si="4"/>
        <v>1</v>
      </c>
      <c r="L44" s="36">
        <f t="shared" si="4"/>
        <v>1</v>
      </c>
      <c r="M44" s="36">
        <f t="shared" si="4"/>
        <v>1</v>
      </c>
      <c r="N44" s="36">
        <f t="shared" si="4"/>
        <v>1</v>
      </c>
      <c r="O44" s="36"/>
      <c r="P44" s="37" t="s">
        <v>19</v>
      </c>
      <c r="Q44" s="24">
        <f>COUNTIF(Q9:Q41,4)</f>
        <v>1</v>
      </c>
      <c r="R44" s="24"/>
      <c r="S44" s="10"/>
    </row>
    <row r="45" spans="1:21">
      <c r="A45" s="24"/>
      <c r="B45" s="38" t="s">
        <v>20</v>
      </c>
      <c r="C45" s="36">
        <f>COUNTIF(C9:C41,0)</f>
        <v>0</v>
      </c>
      <c r="D45" s="36">
        <f t="shared" ref="D45:N45" si="5">COUNTIF(D9:D41,0)</f>
        <v>0</v>
      </c>
      <c r="E45" s="36">
        <f t="shared" si="5"/>
        <v>0</v>
      </c>
      <c r="F45" s="36">
        <f t="shared" si="5"/>
        <v>0</v>
      </c>
      <c r="G45" s="36">
        <f t="shared" si="5"/>
        <v>0</v>
      </c>
      <c r="H45" s="36">
        <f t="shared" si="5"/>
        <v>0</v>
      </c>
      <c r="I45" s="36">
        <f t="shared" si="5"/>
        <v>0</v>
      </c>
      <c r="J45" s="36">
        <f t="shared" si="5"/>
        <v>0</v>
      </c>
      <c r="K45" s="36">
        <f t="shared" si="5"/>
        <v>0</v>
      </c>
      <c r="L45" s="36">
        <f t="shared" si="5"/>
        <v>0</v>
      </c>
      <c r="M45" s="36">
        <f t="shared" si="5"/>
        <v>0</v>
      </c>
      <c r="N45" s="36">
        <f t="shared" si="5"/>
        <v>0</v>
      </c>
      <c r="O45" s="36"/>
      <c r="P45" s="37" t="s">
        <v>21</v>
      </c>
      <c r="Q45" s="24">
        <f>COUNTIF(Q9:Q41,3)</f>
        <v>0</v>
      </c>
      <c r="R45" s="24"/>
    </row>
    <row r="46" spans="1:21">
      <c r="A46" s="24"/>
      <c r="B46" s="39" t="s">
        <v>22</v>
      </c>
      <c r="C46" s="40">
        <f>(C43+C44)/$P$4</f>
        <v>1</v>
      </c>
      <c r="D46" s="40">
        <f t="shared" ref="D46:N46" si="6">(D43+D44)/$P$4</f>
        <v>1</v>
      </c>
      <c r="E46" s="40">
        <f t="shared" si="6"/>
        <v>1</v>
      </c>
      <c r="F46" s="40">
        <f t="shared" si="6"/>
        <v>1</v>
      </c>
      <c r="G46" s="40">
        <f t="shared" si="6"/>
        <v>1</v>
      </c>
      <c r="H46" s="40">
        <f t="shared" si="6"/>
        <v>1</v>
      </c>
      <c r="I46" s="40">
        <f t="shared" si="6"/>
        <v>1</v>
      </c>
      <c r="J46" s="40">
        <f t="shared" si="6"/>
        <v>1</v>
      </c>
      <c r="K46" s="40">
        <f t="shared" si="6"/>
        <v>1</v>
      </c>
      <c r="L46" s="40">
        <f t="shared" si="6"/>
        <v>1</v>
      </c>
      <c r="M46" s="40">
        <f t="shared" si="6"/>
        <v>1</v>
      </c>
      <c r="N46" s="40">
        <f t="shared" si="6"/>
        <v>1</v>
      </c>
      <c r="O46" s="41"/>
      <c r="P46" s="37" t="s">
        <v>23</v>
      </c>
      <c r="Q46" s="24">
        <f>COUNTIF(Q9:Q41,2)</f>
        <v>0</v>
      </c>
      <c r="R46" s="24"/>
    </row>
    <row r="47" spans="1:21">
      <c r="P47" s="24" t="s">
        <v>24</v>
      </c>
      <c r="Q47" s="24">
        <f>COUNTIF(Q9:Q41,1)</f>
        <v>0</v>
      </c>
      <c r="R47" s="24"/>
    </row>
    <row r="48" spans="1:21">
      <c r="B48" s="39" t="s">
        <v>25</v>
      </c>
      <c r="C48" s="5">
        <f>(P4-Q46-Q47)/P4</f>
        <v>1</v>
      </c>
    </row>
    <row r="49" spans="2:18">
      <c r="B49" s="39" t="s">
        <v>26</v>
      </c>
      <c r="C49" s="5">
        <f>(Q43+Q44)/P4</f>
        <v>1</v>
      </c>
    </row>
    <row r="51" spans="2:18">
      <c r="B51" s="42" t="s">
        <v>27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10"/>
      <c r="P51" s="43" t="s">
        <v>28</v>
      </c>
      <c r="Q51" s="44">
        <v>0.9</v>
      </c>
      <c r="R51" s="1" t="s">
        <v>29</v>
      </c>
    </row>
    <row r="52" spans="2:18">
      <c r="B52" s="8"/>
      <c r="C52" s="7">
        <v>1</v>
      </c>
      <c r="D52" s="7">
        <v>2</v>
      </c>
      <c r="E52" s="7">
        <v>3</v>
      </c>
      <c r="F52" s="7">
        <v>4</v>
      </c>
      <c r="G52" s="7">
        <v>5</v>
      </c>
      <c r="H52" s="7">
        <v>6</v>
      </c>
      <c r="I52" s="7">
        <v>7</v>
      </c>
      <c r="J52" s="7">
        <v>8</v>
      </c>
      <c r="K52" s="7">
        <v>9</v>
      </c>
      <c r="L52" s="7">
        <v>10</v>
      </c>
      <c r="M52" s="45"/>
      <c r="N52" s="45"/>
      <c r="O52" s="46"/>
      <c r="P52" s="47" t="s">
        <v>28</v>
      </c>
      <c r="Q52" s="44">
        <v>0.7</v>
      </c>
      <c r="R52" s="1" t="s">
        <v>30</v>
      </c>
    </row>
    <row r="53" spans="2:18">
      <c r="B53" s="24" t="s">
        <v>31</v>
      </c>
      <c r="C53" s="24">
        <f>C44+C45</f>
        <v>1</v>
      </c>
      <c r="D53" s="24">
        <f t="shared" ref="D53:L53" si="7">D44+D45</f>
        <v>1</v>
      </c>
      <c r="E53" s="24">
        <f t="shared" si="7"/>
        <v>1</v>
      </c>
      <c r="F53" s="24">
        <f t="shared" si="7"/>
        <v>1</v>
      </c>
      <c r="G53" s="24">
        <f t="shared" si="7"/>
        <v>1</v>
      </c>
      <c r="H53" s="24">
        <f t="shared" si="7"/>
        <v>1</v>
      </c>
      <c r="I53" s="24">
        <f t="shared" si="7"/>
        <v>1</v>
      </c>
      <c r="J53" s="24">
        <f t="shared" si="7"/>
        <v>1</v>
      </c>
      <c r="K53" s="24">
        <f t="shared" si="7"/>
        <v>1</v>
      </c>
      <c r="L53" s="24">
        <f t="shared" si="7"/>
        <v>1</v>
      </c>
      <c r="M53" s="48"/>
      <c r="N53" s="48"/>
      <c r="O53" s="49"/>
      <c r="P53" s="50" t="s">
        <v>28</v>
      </c>
      <c r="Q53" s="44">
        <v>0.4</v>
      </c>
      <c r="R53" s="1" t="s">
        <v>32</v>
      </c>
    </row>
    <row r="54" spans="2:18">
      <c r="B54" s="24" t="s">
        <v>10</v>
      </c>
      <c r="C54" s="51">
        <f>C53/$P$4</f>
        <v>1</v>
      </c>
      <c r="D54" s="51">
        <f t="shared" ref="D54:L54" si="8">D53/$P$4</f>
        <v>1</v>
      </c>
      <c r="E54" s="51">
        <f t="shared" si="8"/>
        <v>1</v>
      </c>
      <c r="F54" s="51">
        <f t="shared" si="8"/>
        <v>1</v>
      </c>
      <c r="G54" s="51">
        <f t="shared" si="8"/>
        <v>1</v>
      </c>
      <c r="H54" s="51">
        <f t="shared" si="8"/>
        <v>1</v>
      </c>
      <c r="I54" s="51">
        <f t="shared" si="8"/>
        <v>1</v>
      </c>
      <c r="J54" s="51">
        <f t="shared" si="8"/>
        <v>1</v>
      </c>
      <c r="K54" s="51">
        <f t="shared" si="8"/>
        <v>1</v>
      </c>
      <c r="L54" s="51">
        <f t="shared" si="8"/>
        <v>1</v>
      </c>
      <c r="M54" s="52"/>
      <c r="N54" s="52"/>
      <c r="O54" s="49"/>
      <c r="P54" s="50" t="s">
        <v>33</v>
      </c>
      <c r="Q54" s="44">
        <v>0.4</v>
      </c>
      <c r="R54" s="1" t="s">
        <v>34</v>
      </c>
    </row>
    <row r="55" spans="2:18">
      <c r="O55" s="10"/>
      <c r="P55" s="53"/>
      <c r="Q55" s="44"/>
    </row>
    <row r="56" spans="2:18">
      <c r="B56" s="54" t="s">
        <v>35</v>
      </c>
      <c r="C56" s="54"/>
      <c r="D56" s="54"/>
      <c r="E56" s="54"/>
      <c r="F56" s="54"/>
      <c r="G56" s="54"/>
    </row>
    <row r="57" spans="2:18">
      <c r="B57" s="55"/>
      <c r="C57" s="56"/>
      <c r="D57" s="56"/>
      <c r="E57" s="56"/>
      <c r="F57" s="56"/>
      <c r="G57" s="56"/>
      <c r="H57" s="56"/>
      <c r="I57" s="56"/>
      <c r="J57" s="56"/>
      <c r="K57" s="56"/>
      <c r="L57" s="57"/>
      <c r="M57" s="46"/>
      <c r="N57" s="10"/>
    </row>
    <row r="58" spans="2:18">
      <c r="B58" s="46"/>
      <c r="C58" s="10"/>
      <c r="D58" s="10"/>
      <c r="E58" s="10"/>
      <c r="F58" s="10"/>
      <c r="G58" s="10"/>
      <c r="H58" s="10"/>
      <c r="I58" s="10"/>
      <c r="J58" s="10"/>
      <c r="K58" s="10"/>
      <c r="L58" s="58"/>
      <c r="M58" s="46"/>
      <c r="N58" s="10"/>
    </row>
    <row r="59" spans="2:18">
      <c r="B59" s="46"/>
      <c r="C59" s="10"/>
      <c r="D59" s="10"/>
      <c r="E59" s="10"/>
      <c r="F59" s="10"/>
      <c r="G59" s="10"/>
      <c r="H59" s="10"/>
      <c r="I59" s="10"/>
      <c r="J59" s="10"/>
      <c r="K59" s="10"/>
      <c r="L59" s="58"/>
      <c r="M59" s="46"/>
      <c r="N59" s="10"/>
    </row>
    <row r="60" spans="2:18">
      <c r="B60" s="46"/>
      <c r="C60" s="10"/>
      <c r="D60" s="10"/>
      <c r="E60" s="10"/>
      <c r="F60" s="10"/>
      <c r="G60" s="10"/>
      <c r="H60" s="10"/>
      <c r="I60" s="10"/>
      <c r="J60" s="10"/>
      <c r="K60" s="10"/>
      <c r="L60" s="58"/>
      <c r="M60" s="46"/>
      <c r="N60" s="10"/>
    </row>
    <row r="61" spans="2:18">
      <c r="B61" s="46"/>
      <c r="C61" s="10"/>
      <c r="D61" s="10"/>
      <c r="E61" s="10"/>
      <c r="F61" s="10"/>
      <c r="G61" s="10"/>
      <c r="H61" s="10"/>
      <c r="I61" s="10"/>
      <c r="J61" s="10"/>
      <c r="K61" s="10"/>
      <c r="L61" s="58"/>
      <c r="M61" s="46"/>
      <c r="N61" s="10"/>
    </row>
    <row r="62" spans="2:18">
      <c r="B62" s="46"/>
      <c r="C62" s="10"/>
      <c r="D62" s="10"/>
      <c r="E62" s="10"/>
      <c r="F62" s="10"/>
      <c r="G62" s="10"/>
      <c r="H62" s="10"/>
      <c r="I62" s="10"/>
      <c r="J62" s="10"/>
      <c r="K62" s="10"/>
      <c r="L62" s="58"/>
      <c r="M62" s="46"/>
      <c r="N62" s="10"/>
    </row>
    <row r="63" spans="2:18">
      <c r="B63" s="46"/>
      <c r="C63" s="10"/>
      <c r="D63" s="10"/>
      <c r="E63" s="10"/>
      <c r="F63" s="10"/>
      <c r="G63" s="10"/>
      <c r="H63" s="10"/>
      <c r="I63" s="10"/>
      <c r="J63" s="10"/>
      <c r="K63" s="10"/>
      <c r="L63" s="58"/>
      <c r="M63" s="46"/>
      <c r="N63" s="10"/>
    </row>
    <row r="64" spans="2:18">
      <c r="B64" s="46"/>
      <c r="C64" s="10"/>
      <c r="D64" s="10"/>
      <c r="E64" s="10"/>
      <c r="F64" s="10"/>
      <c r="G64" s="10"/>
      <c r="H64" s="10"/>
      <c r="I64" s="10"/>
      <c r="J64" s="10"/>
      <c r="K64" s="10"/>
      <c r="L64" s="58"/>
      <c r="M64" s="46"/>
      <c r="N64" s="10"/>
    </row>
    <row r="65" spans="2:14"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61"/>
      <c r="M65" s="46"/>
      <c r="N65" s="10"/>
    </row>
    <row r="68" spans="2:14">
      <c r="B68" s="1" t="s">
        <v>36</v>
      </c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A68"/>
  <sheetViews>
    <sheetView topLeftCell="A24" zoomScaleNormal="100" workbookViewId="0">
      <selection activeCell="R42" sqref="R42"/>
    </sheetView>
  </sheetViews>
  <sheetFormatPr defaultColWidth="8.85546875" defaultRowHeight="12.75"/>
  <cols>
    <col min="1" max="1" width="4.28515625" style="1" customWidth="1"/>
    <col min="2" max="2" width="23.85546875" style="1" customWidth="1"/>
    <col min="3" max="14" width="6.7109375" style="1" customWidth="1"/>
    <col min="15" max="15" width="9.42578125" style="1" customWidth="1"/>
    <col min="16" max="16" width="10.85546875" style="1" customWidth="1"/>
    <col min="17" max="17" width="8.140625" style="1" customWidth="1"/>
    <col min="18" max="18" width="15.28515625" style="1" customWidth="1"/>
    <col min="19" max="19" width="5.5703125" style="1" customWidth="1"/>
    <col min="20" max="20" width="4.5703125" style="1" customWidth="1"/>
    <col min="21" max="21" width="6.85546875" style="1" customWidth="1"/>
    <col min="22" max="16384" width="8.85546875" style="1"/>
  </cols>
  <sheetData>
    <row r="1" spans="1:21">
      <c r="D1" s="2" t="s">
        <v>0</v>
      </c>
      <c r="E1" s="2"/>
      <c r="F1" s="2"/>
      <c r="G1" s="2"/>
      <c r="H1" s="2"/>
      <c r="N1" s="2"/>
      <c r="O1" s="2"/>
      <c r="P1" s="2"/>
    </row>
    <row r="2" spans="1:21">
      <c r="B2" s="2" t="s">
        <v>1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2</v>
      </c>
      <c r="P2" s="4">
        <v>29</v>
      </c>
      <c r="R2" s="2"/>
      <c r="T2" s="2"/>
      <c r="U2" s="2"/>
    </row>
    <row r="3" spans="1:21">
      <c r="B3" s="2" t="s">
        <v>3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1">
      <c r="B4" s="2" t="s">
        <v>4</v>
      </c>
      <c r="C4" s="3" t="s">
        <v>210</v>
      </c>
      <c r="O4" s="2" t="s">
        <v>5</v>
      </c>
      <c r="P4" s="2">
        <f>Q43+Q44+Q45+Q46+Q47</f>
        <v>1</v>
      </c>
      <c r="Q4" s="5">
        <f>P4/P2</f>
        <v>3.4482758620689655E-2</v>
      </c>
    </row>
    <row r="5" spans="1:21">
      <c r="B5" s="2" t="s">
        <v>6</v>
      </c>
      <c r="C5" s="3"/>
      <c r="D5" s="2"/>
      <c r="E5" s="2"/>
      <c r="F5" s="2"/>
      <c r="G5" s="2"/>
      <c r="H5" s="2"/>
    </row>
    <row r="6" spans="1:21">
      <c r="A6" s="1" t="s">
        <v>7</v>
      </c>
      <c r="B6" s="6" t="s">
        <v>8</v>
      </c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/>
      <c r="N6" s="7"/>
      <c r="O6" s="8" t="s">
        <v>9</v>
      </c>
      <c r="P6" s="7" t="s">
        <v>10</v>
      </c>
      <c r="Q6" s="8" t="s">
        <v>11</v>
      </c>
      <c r="R6" s="8" t="s">
        <v>12</v>
      </c>
      <c r="S6" s="9"/>
      <c r="T6" s="9"/>
      <c r="U6" s="10"/>
    </row>
    <row r="7" spans="1:21" s="11" customFormat="1" ht="107.25" customHeight="1">
      <c r="B7" s="12" t="s">
        <v>13</v>
      </c>
      <c r="C7" s="13"/>
      <c r="D7" s="14"/>
      <c r="E7" s="15"/>
      <c r="F7" s="16"/>
      <c r="G7" s="14"/>
      <c r="H7" s="14"/>
      <c r="I7" s="14"/>
      <c r="J7" s="17"/>
      <c r="K7" s="17"/>
      <c r="L7" s="17"/>
      <c r="M7" s="17"/>
      <c r="N7" s="17"/>
      <c r="O7" s="18"/>
      <c r="P7" s="18"/>
      <c r="Q7" s="19"/>
      <c r="R7" s="19"/>
      <c r="S7" s="20"/>
      <c r="T7" s="21"/>
      <c r="U7" s="20"/>
    </row>
    <row r="8" spans="1:21" s="11" customFormat="1" ht="19.5" customHeight="1">
      <c r="B8" s="22" t="s">
        <v>14</v>
      </c>
      <c r="C8" s="23">
        <v>1</v>
      </c>
      <c r="D8" s="23">
        <v>1</v>
      </c>
      <c r="E8" s="23">
        <v>1</v>
      </c>
      <c r="F8" s="23">
        <v>1</v>
      </c>
      <c r="G8" s="23">
        <v>1</v>
      </c>
      <c r="H8" s="23">
        <v>1</v>
      </c>
      <c r="I8" s="23">
        <v>1</v>
      </c>
      <c r="J8" s="23">
        <v>1</v>
      </c>
      <c r="K8" s="23">
        <v>1</v>
      </c>
      <c r="L8" s="23">
        <v>1</v>
      </c>
      <c r="M8" s="23"/>
      <c r="N8" s="23"/>
      <c r="O8" s="18">
        <f>SUM(C8:N8)</f>
        <v>10</v>
      </c>
      <c r="P8" s="18"/>
      <c r="Q8" s="19"/>
      <c r="R8" s="19"/>
      <c r="S8" s="20"/>
      <c r="T8" s="21"/>
      <c r="U8" s="20"/>
    </row>
    <row r="9" spans="1:21">
      <c r="A9" s="52">
        <v>1</v>
      </c>
      <c r="B9" s="24" t="s">
        <v>211</v>
      </c>
      <c r="C9" s="6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18">
        <f t="shared" ref="O9:O41" si="0">SUM(C9:N9)</f>
        <v>0</v>
      </c>
      <c r="P9" s="26">
        <f>O9/$O$8</f>
        <v>0</v>
      </c>
      <c r="Q9" s="27">
        <v>4</v>
      </c>
      <c r="R9" s="24" t="str">
        <f>IF(P9&gt;=$Q$51,"высокий",IF(AND(P9&lt;$Q$51,P9&gt;=$Q$52),"повышенный",IF(AND(P9&lt;$Q$52,P9&gt;=$Q$53),"базовый",IF(P9&lt;$Q$54,"низкий"))))</f>
        <v>низкий</v>
      </c>
      <c r="S9" s="62"/>
      <c r="T9" s="62"/>
      <c r="U9" s="62"/>
    </row>
    <row r="10" spans="1:21">
      <c r="A10" s="52">
        <v>2</v>
      </c>
      <c r="B10" s="24" t="s">
        <v>212</v>
      </c>
      <c r="C10" s="6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18">
        <f t="shared" si="0"/>
        <v>0</v>
      </c>
      <c r="P10" s="26">
        <f t="shared" ref="P10:P41" si="1">O10/$O$8</f>
        <v>0</v>
      </c>
      <c r="Q10" s="27"/>
      <c r="R10" s="24" t="str">
        <f t="shared" ref="R10:R41" si="2">IF(P10&gt;=$Q$51,"высокий",IF(AND(P10&lt;$Q$51,P10&gt;=$Q$52),"повышенный",IF(AND(P10&lt;$Q$52,P10&gt;=$Q$53),"базовый",IF(P10&lt;$Q$54,"низкий"))))</f>
        <v>низкий</v>
      </c>
      <c r="S10" s="62"/>
      <c r="T10" s="62"/>
      <c r="U10" s="62"/>
    </row>
    <row r="11" spans="1:21">
      <c r="A11" s="52">
        <v>3</v>
      </c>
      <c r="B11" s="24" t="s">
        <v>213</v>
      </c>
      <c r="C11" s="6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18">
        <f t="shared" si="0"/>
        <v>0</v>
      </c>
      <c r="P11" s="26">
        <f t="shared" si="1"/>
        <v>0</v>
      </c>
      <c r="Q11" s="27"/>
      <c r="R11" s="24" t="str">
        <f t="shared" si="2"/>
        <v>низкий</v>
      </c>
      <c r="S11" s="62"/>
      <c r="T11" s="62"/>
      <c r="U11" s="62"/>
    </row>
    <row r="12" spans="1:21">
      <c r="A12" s="52">
        <v>4</v>
      </c>
      <c r="B12" s="24" t="s">
        <v>214</v>
      </c>
      <c r="C12" s="6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18">
        <f t="shared" si="0"/>
        <v>0</v>
      </c>
      <c r="P12" s="26">
        <f t="shared" si="1"/>
        <v>0</v>
      </c>
      <c r="Q12" s="27"/>
      <c r="R12" s="24" t="str">
        <f t="shared" si="2"/>
        <v>низкий</v>
      </c>
      <c r="S12" s="62"/>
      <c r="T12" s="62"/>
      <c r="U12" s="62"/>
    </row>
    <row r="13" spans="1:21">
      <c r="A13" s="52">
        <v>5</v>
      </c>
      <c r="B13" s="24" t="s">
        <v>215</v>
      </c>
      <c r="C13" s="6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8">
        <f t="shared" si="0"/>
        <v>0</v>
      </c>
      <c r="P13" s="26">
        <f t="shared" si="1"/>
        <v>0</v>
      </c>
      <c r="Q13" s="27"/>
      <c r="R13" s="24" t="str">
        <f t="shared" si="2"/>
        <v>низкий</v>
      </c>
      <c r="S13" s="62"/>
      <c r="T13" s="62"/>
      <c r="U13" s="62"/>
    </row>
    <row r="14" spans="1:21">
      <c r="A14" s="52">
        <v>6</v>
      </c>
      <c r="B14" s="24" t="s">
        <v>216</v>
      </c>
      <c r="C14" s="6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18">
        <f t="shared" si="0"/>
        <v>0</v>
      </c>
      <c r="P14" s="26">
        <f t="shared" si="1"/>
        <v>0</v>
      </c>
      <c r="Q14" s="27"/>
      <c r="R14" s="24" t="str">
        <f t="shared" si="2"/>
        <v>низкий</v>
      </c>
      <c r="S14" s="62"/>
      <c r="T14" s="62"/>
      <c r="U14" s="62"/>
    </row>
    <row r="15" spans="1:21">
      <c r="A15" s="52">
        <v>7</v>
      </c>
      <c r="B15" s="24" t="s">
        <v>217</v>
      </c>
      <c r="C15" s="6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8">
        <f t="shared" si="0"/>
        <v>0</v>
      </c>
      <c r="P15" s="26">
        <f t="shared" si="1"/>
        <v>0</v>
      </c>
      <c r="Q15" s="27"/>
      <c r="R15" s="24" t="str">
        <f t="shared" si="2"/>
        <v>низкий</v>
      </c>
      <c r="S15" s="62"/>
      <c r="T15" s="62"/>
      <c r="U15" s="62"/>
    </row>
    <row r="16" spans="1:21">
      <c r="A16" s="52">
        <v>8</v>
      </c>
      <c r="B16" s="24" t="s">
        <v>218</v>
      </c>
      <c r="C16" s="6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8">
        <f t="shared" si="0"/>
        <v>0</v>
      </c>
      <c r="P16" s="26">
        <f t="shared" si="1"/>
        <v>0</v>
      </c>
      <c r="Q16" s="27"/>
      <c r="R16" s="24" t="str">
        <f t="shared" si="2"/>
        <v>низкий</v>
      </c>
      <c r="S16" s="62"/>
      <c r="T16" s="62"/>
      <c r="U16" s="62"/>
    </row>
    <row r="17" spans="1:27">
      <c r="A17" s="52">
        <v>9</v>
      </c>
      <c r="B17" s="24" t="s">
        <v>219</v>
      </c>
      <c r="C17" s="6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">
        <f t="shared" si="0"/>
        <v>0</v>
      </c>
      <c r="P17" s="26">
        <f t="shared" si="1"/>
        <v>0</v>
      </c>
      <c r="Q17" s="27"/>
      <c r="R17" s="24" t="str">
        <f t="shared" si="2"/>
        <v>низкий</v>
      </c>
      <c r="S17" s="62"/>
      <c r="T17" s="62"/>
      <c r="U17" s="62"/>
    </row>
    <row r="18" spans="1:27">
      <c r="A18" s="52">
        <v>10</v>
      </c>
      <c r="B18" s="24" t="s">
        <v>42</v>
      </c>
      <c r="C18" s="6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">
        <f t="shared" si="0"/>
        <v>0</v>
      </c>
      <c r="P18" s="26">
        <f t="shared" si="1"/>
        <v>0</v>
      </c>
      <c r="Q18" s="27"/>
      <c r="R18" s="24" t="str">
        <f t="shared" si="2"/>
        <v>низкий</v>
      </c>
      <c r="S18" s="62"/>
      <c r="T18" s="62"/>
      <c r="U18" s="62"/>
    </row>
    <row r="19" spans="1:27">
      <c r="A19" s="52">
        <v>11</v>
      </c>
      <c r="B19" s="24" t="s">
        <v>220</v>
      </c>
      <c r="C19" s="6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">
        <f t="shared" si="0"/>
        <v>0</v>
      </c>
      <c r="P19" s="26">
        <f t="shared" si="1"/>
        <v>0</v>
      </c>
      <c r="Q19" s="27"/>
      <c r="R19" s="24" t="str">
        <f t="shared" si="2"/>
        <v>низкий</v>
      </c>
      <c r="S19" s="62"/>
      <c r="T19" s="62"/>
      <c r="U19" s="62"/>
    </row>
    <row r="20" spans="1:27">
      <c r="A20" s="52">
        <v>12</v>
      </c>
      <c r="B20" s="24" t="s">
        <v>221</v>
      </c>
      <c r="C20" s="6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18">
        <f t="shared" si="0"/>
        <v>0</v>
      </c>
      <c r="P20" s="26">
        <f t="shared" si="1"/>
        <v>0</v>
      </c>
      <c r="Q20" s="27"/>
      <c r="R20" s="24" t="str">
        <f t="shared" si="2"/>
        <v>низкий</v>
      </c>
      <c r="S20" s="62"/>
      <c r="T20" s="62"/>
      <c r="U20" s="62"/>
    </row>
    <row r="21" spans="1:27">
      <c r="A21" s="52">
        <v>13</v>
      </c>
      <c r="B21" s="24" t="s">
        <v>222</v>
      </c>
      <c r="C21" s="6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18">
        <f t="shared" si="0"/>
        <v>0</v>
      </c>
      <c r="P21" s="26">
        <f t="shared" si="1"/>
        <v>0</v>
      </c>
      <c r="Q21" s="27"/>
      <c r="R21" s="24" t="str">
        <f t="shared" si="2"/>
        <v>низкий</v>
      </c>
      <c r="S21" s="62"/>
      <c r="T21" s="62"/>
      <c r="U21" s="62"/>
    </row>
    <row r="22" spans="1:27">
      <c r="A22" s="52">
        <v>14</v>
      </c>
      <c r="B22" s="24" t="s">
        <v>223</v>
      </c>
      <c r="C22" s="6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18">
        <f t="shared" si="0"/>
        <v>0</v>
      </c>
      <c r="P22" s="26">
        <f t="shared" si="1"/>
        <v>0</v>
      </c>
      <c r="Q22" s="27"/>
      <c r="R22" s="24" t="str">
        <f t="shared" si="2"/>
        <v>низкий</v>
      </c>
      <c r="S22" s="62"/>
      <c r="T22" s="62"/>
      <c r="U22" s="62"/>
    </row>
    <row r="23" spans="1:27">
      <c r="A23" s="52">
        <v>15</v>
      </c>
      <c r="B23" s="24" t="s">
        <v>224</v>
      </c>
      <c r="C23" s="6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18">
        <f t="shared" si="0"/>
        <v>0</v>
      </c>
      <c r="P23" s="26">
        <f t="shared" si="1"/>
        <v>0</v>
      </c>
      <c r="Q23" s="27"/>
      <c r="R23" s="24" t="str">
        <f t="shared" si="2"/>
        <v>низкий</v>
      </c>
      <c r="S23" s="62"/>
      <c r="T23" s="62"/>
      <c r="U23" s="62"/>
    </row>
    <row r="24" spans="1:27">
      <c r="A24" s="52">
        <v>16</v>
      </c>
      <c r="B24" s="24" t="s">
        <v>225</v>
      </c>
      <c r="C24" s="6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18">
        <f t="shared" si="0"/>
        <v>0</v>
      </c>
      <c r="P24" s="26">
        <f t="shared" si="1"/>
        <v>0</v>
      </c>
      <c r="Q24" s="27"/>
      <c r="R24" s="24" t="str">
        <f t="shared" si="2"/>
        <v>низкий</v>
      </c>
      <c r="S24" s="62"/>
      <c r="T24" s="62"/>
      <c r="U24" s="62"/>
    </row>
    <row r="25" spans="1:27">
      <c r="A25" s="52">
        <v>17</v>
      </c>
      <c r="B25" s="24" t="s">
        <v>226</v>
      </c>
      <c r="C25" s="6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18">
        <f t="shared" si="0"/>
        <v>0</v>
      </c>
      <c r="P25" s="26">
        <f t="shared" si="1"/>
        <v>0</v>
      </c>
      <c r="Q25" s="27"/>
      <c r="R25" s="24" t="str">
        <f t="shared" si="2"/>
        <v>низкий</v>
      </c>
      <c r="S25" s="62"/>
      <c r="T25" s="62"/>
      <c r="U25" s="62"/>
    </row>
    <row r="26" spans="1:27">
      <c r="A26" s="52">
        <v>18</v>
      </c>
      <c r="B26" s="24" t="s">
        <v>227</v>
      </c>
      <c r="C26" s="6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18">
        <f t="shared" si="0"/>
        <v>0</v>
      </c>
      <c r="P26" s="26">
        <f t="shared" si="1"/>
        <v>0</v>
      </c>
      <c r="Q26" s="27"/>
      <c r="R26" s="24" t="str">
        <f t="shared" si="2"/>
        <v>низкий</v>
      </c>
      <c r="S26" s="62"/>
      <c r="T26" s="62"/>
      <c r="U26" s="62"/>
    </row>
    <row r="27" spans="1:27">
      <c r="A27" s="52">
        <v>19</v>
      </c>
      <c r="B27" s="24" t="s">
        <v>228</v>
      </c>
      <c r="C27" s="6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18">
        <f t="shared" si="0"/>
        <v>0</v>
      </c>
      <c r="P27" s="26">
        <f t="shared" si="1"/>
        <v>0</v>
      </c>
      <c r="Q27" s="27"/>
      <c r="R27" s="24" t="str">
        <f t="shared" si="2"/>
        <v>низкий</v>
      </c>
      <c r="S27" s="62"/>
      <c r="T27" s="62"/>
      <c r="U27" s="62"/>
    </row>
    <row r="28" spans="1:27">
      <c r="A28" s="52">
        <v>20</v>
      </c>
      <c r="B28" s="24" t="s">
        <v>229</v>
      </c>
      <c r="C28" s="6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18">
        <f t="shared" si="0"/>
        <v>0</v>
      </c>
      <c r="P28" s="26">
        <f t="shared" si="1"/>
        <v>0</v>
      </c>
      <c r="Q28" s="27"/>
      <c r="R28" s="24" t="str">
        <f t="shared" si="2"/>
        <v>низкий</v>
      </c>
      <c r="S28" s="62"/>
      <c r="T28" s="62"/>
      <c r="U28" s="62"/>
    </row>
    <row r="29" spans="1:27">
      <c r="A29" s="52">
        <v>21</v>
      </c>
      <c r="B29" s="24" t="s">
        <v>230</v>
      </c>
      <c r="C29" s="67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8">
        <f t="shared" si="0"/>
        <v>0</v>
      </c>
      <c r="P29" s="26">
        <f t="shared" si="1"/>
        <v>0</v>
      </c>
      <c r="Q29" s="27"/>
      <c r="R29" s="24" t="str">
        <f t="shared" si="2"/>
        <v>низкий</v>
      </c>
      <c r="S29" s="62"/>
      <c r="T29" s="62"/>
      <c r="U29" s="62"/>
    </row>
    <row r="30" spans="1:27">
      <c r="A30" s="52">
        <v>22</v>
      </c>
      <c r="B30" s="24" t="s">
        <v>231</v>
      </c>
      <c r="C30" s="67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8">
        <f t="shared" si="0"/>
        <v>0</v>
      </c>
      <c r="P30" s="26">
        <f t="shared" si="1"/>
        <v>0</v>
      </c>
      <c r="Q30" s="27"/>
      <c r="R30" s="24" t="str">
        <f t="shared" si="2"/>
        <v>низкий</v>
      </c>
      <c r="S30" s="62"/>
      <c r="T30" s="62"/>
      <c r="U30" s="62"/>
    </row>
    <row r="31" spans="1:27">
      <c r="A31" s="52">
        <v>23</v>
      </c>
      <c r="B31" s="24" t="s">
        <v>232</v>
      </c>
      <c r="C31" s="6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8">
        <f t="shared" si="0"/>
        <v>0</v>
      </c>
      <c r="P31" s="26">
        <f t="shared" si="1"/>
        <v>0</v>
      </c>
      <c r="Q31" s="27"/>
      <c r="R31" s="24" t="str">
        <f t="shared" si="2"/>
        <v>низкий</v>
      </c>
      <c r="S31" s="62"/>
      <c r="T31" s="62"/>
      <c r="U31" s="62"/>
    </row>
    <row r="32" spans="1:27">
      <c r="A32" s="52">
        <v>24</v>
      </c>
      <c r="B32" s="24" t="s">
        <v>233</v>
      </c>
      <c r="C32" s="6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18">
        <f t="shared" si="0"/>
        <v>0</v>
      </c>
      <c r="P32" s="26">
        <f t="shared" si="1"/>
        <v>0</v>
      </c>
      <c r="Q32" s="27"/>
      <c r="R32" s="24" t="str">
        <f t="shared" si="2"/>
        <v>низкий</v>
      </c>
      <c r="S32" s="62"/>
      <c r="T32" s="62"/>
      <c r="U32" s="62"/>
      <c r="AA32" s="30"/>
    </row>
    <row r="33" spans="1:21">
      <c r="A33" s="52">
        <v>25</v>
      </c>
      <c r="B33" s="24" t="s">
        <v>234</v>
      </c>
      <c r="C33" s="6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18">
        <f t="shared" si="0"/>
        <v>0</v>
      </c>
      <c r="P33" s="26">
        <f t="shared" si="1"/>
        <v>0</v>
      </c>
      <c r="Q33" s="27"/>
      <c r="R33" s="24" t="str">
        <f t="shared" si="2"/>
        <v>низкий</v>
      </c>
      <c r="S33" s="62"/>
      <c r="T33" s="62"/>
      <c r="U33" s="62"/>
    </row>
    <row r="34" spans="1:21">
      <c r="A34" s="52">
        <v>26</v>
      </c>
      <c r="B34" s="24" t="s">
        <v>235</v>
      </c>
      <c r="C34" s="6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18">
        <f t="shared" si="0"/>
        <v>0</v>
      </c>
      <c r="P34" s="26">
        <f t="shared" si="1"/>
        <v>0</v>
      </c>
      <c r="Q34" s="27"/>
      <c r="R34" s="24" t="str">
        <f t="shared" si="2"/>
        <v>низкий</v>
      </c>
      <c r="S34" s="62"/>
      <c r="T34" s="62"/>
      <c r="U34" s="62"/>
    </row>
    <row r="35" spans="1:21">
      <c r="A35" s="52">
        <v>27</v>
      </c>
      <c r="B35" s="24" t="s">
        <v>236</v>
      </c>
      <c r="C35" s="68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18">
        <f t="shared" si="0"/>
        <v>0</v>
      </c>
      <c r="P35" s="26">
        <f t="shared" si="1"/>
        <v>0</v>
      </c>
      <c r="Q35" s="27"/>
      <c r="R35" s="24" t="str">
        <f t="shared" si="2"/>
        <v>низкий</v>
      </c>
      <c r="S35" s="63"/>
      <c r="T35" s="63"/>
      <c r="U35" s="64"/>
    </row>
    <row r="36" spans="1:21">
      <c r="A36" s="52">
        <v>28</v>
      </c>
      <c r="B36" s="24" t="s">
        <v>237</v>
      </c>
      <c r="C36" s="69"/>
      <c r="D36" s="33"/>
      <c r="E36" s="33"/>
      <c r="F36" s="33"/>
      <c r="G36" s="33"/>
      <c r="H36" s="34"/>
      <c r="I36" s="31"/>
      <c r="J36" s="31"/>
      <c r="K36" s="31"/>
      <c r="L36" s="31"/>
      <c r="M36" s="31"/>
      <c r="N36" s="34"/>
      <c r="O36" s="18">
        <f t="shared" si="0"/>
        <v>0</v>
      </c>
      <c r="P36" s="26">
        <f t="shared" si="1"/>
        <v>0</v>
      </c>
      <c r="Q36" s="27"/>
      <c r="R36" s="24" t="str">
        <f t="shared" si="2"/>
        <v>низкий</v>
      </c>
      <c r="S36" s="10"/>
      <c r="T36" s="10"/>
      <c r="U36" s="10"/>
    </row>
    <row r="37" spans="1:21">
      <c r="A37" s="52">
        <v>29</v>
      </c>
      <c r="B37" s="24" t="s">
        <v>238</v>
      </c>
      <c r="C37" s="68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18">
        <f t="shared" si="0"/>
        <v>0</v>
      </c>
      <c r="P37" s="26">
        <f t="shared" si="1"/>
        <v>0</v>
      </c>
      <c r="Q37" s="27"/>
      <c r="R37" s="24" t="str">
        <f t="shared" si="2"/>
        <v>низкий</v>
      </c>
      <c r="S37" s="10"/>
      <c r="T37" s="10"/>
      <c r="U37" s="10"/>
    </row>
    <row r="38" spans="1:21" ht="15">
      <c r="A38" s="24">
        <v>30</v>
      </c>
      <c r="B38" s="7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18">
        <f t="shared" si="0"/>
        <v>0</v>
      </c>
      <c r="P38" s="26">
        <f t="shared" si="1"/>
        <v>0</v>
      </c>
      <c r="Q38" s="27"/>
      <c r="R38" s="24" t="str">
        <f t="shared" si="2"/>
        <v>низкий</v>
      </c>
      <c r="S38" s="10"/>
      <c r="T38" s="10"/>
      <c r="U38" s="10"/>
    </row>
    <row r="39" spans="1:21" ht="15">
      <c r="A39" s="24">
        <v>31</v>
      </c>
      <c r="B39" s="28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18">
        <f t="shared" si="0"/>
        <v>0</v>
      </c>
      <c r="P39" s="26">
        <f t="shared" si="1"/>
        <v>0</v>
      </c>
      <c r="Q39" s="27"/>
      <c r="R39" s="24" t="str">
        <f t="shared" si="2"/>
        <v>низкий</v>
      </c>
      <c r="S39" s="10"/>
      <c r="T39" s="10"/>
      <c r="U39" s="10"/>
    </row>
    <row r="40" spans="1:21" ht="15">
      <c r="A40" s="24">
        <v>32</v>
      </c>
      <c r="B40" s="28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18">
        <f t="shared" si="0"/>
        <v>0</v>
      </c>
      <c r="P40" s="26">
        <f t="shared" si="1"/>
        <v>0</v>
      </c>
      <c r="Q40" s="27"/>
      <c r="R40" s="24" t="str">
        <f t="shared" si="2"/>
        <v>низкий</v>
      </c>
      <c r="S40" s="10"/>
      <c r="T40" s="10"/>
      <c r="U40" s="10"/>
    </row>
    <row r="41" spans="1:21" ht="15">
      <c r="A41" s="24">
        <v>33</v>
      </c>
      <c r="B41" s="28"/>
      <c r="C41" s="25"/>
      <c r="D41" s="25"/>
      <c r="E41" s="25"/>
      <c r="F41" s="25"/>
      <c r="G41" s="25"/>
      <c r="H41" s="25"/>
      <c r="I41" s="31"/>
      <c r="J41" s="31"/>
      <c r="K41" s="31"/>
      <c r="L41" s="31"/>
      <c r="M41" s="31"/>
      <c r="N41" s="25"/>
      <c r="O41" s="18">
        <f t="shared" si="0"/>
        <v>0</v>
      </c>
      <c r="P41" s="26">
        <f t="shared" si="1"/>
        <v>0</v>
      </c>
      <c r="Q41" s="27"/>
      <c r="R41" s="24" t="str">
        <f t="shared" si="2"/>
        <v>низкий</v>
      </c>
      <c r="S41" s="10"/>
    </row>
    <row r="42" spans="1:21">
      <c r="A42" s="24"/>
      <c r="B42" s="35"/>
      <c r="C42" s="25"/>
      <c r="D42" s="25"/>
      <c r="E42" s="25"/>
      <c r="F42" s="25"/>
      <c r="G42" s="25"/>
      <c r="H42" s="25"/>
      <c r="I42" s="31"/>
      <c r="J42" s="31"/>
      <c r="K42" s="31"/>
      <c r="L42" s="31"/>
      <c r="M42" s="31"/>
      <c r="N42" s="25"/>
      <c r="O42" s="18"/>
      <c r="P42" s="31"/>
      <c r="Q42" s="24" t="s">
        <v>15</v>
      </c>
      <c r="R42" s="24"/>
      <c r="S42" s="10"/>
    </row>
    <row r="43" spans="1:21">
      <c r="A43" s="24"/>
      <c r="B43" s="36" t="s">
        <v>16</v>
      </c>
      <c r="C43" s="36">
        <f>COUNTIF(C9:C41,C8)</f>
        <v>0</v>
      </c>
      <c r="D43" s="36">
        <f t="shared" ref="D43:N43" si="3">COUNTIF(D9:D41,D8)</f>
        <v>0</v>
      </c>
      <c r="E43" s="36">
        <f t="shared" si="3"/>
        <v>0</v>
      </c>
      <c r="F43" s="36">
        <f t="shared" si="3"/>
        <v>0</v>
      </c>
      <c r="G43" s="36">
        <f t="shared" si="3"/>
        <v>0</v>
      </c>
      <c r="H43" s="36">
        <f t="shared" si="3"/>
        <v>0</v>
      </c>
      <c r="I43" s="36">
        <f t="shared" si="3"/>
        <v>0</v>
      </c>
      <c r="J43" s="36">
        <f t="shared" si="3"/>
        <v>0</v>
      </c>
      <c r="K43" s="36">
        <f t="shared" si="3"/>
        <v>0</v>
      </c>
      <c r="L43" s="36">
        <f t="shared" si="3"/>
        <v>0</v>
      </c>
      <c r="M43" s="36">
        <f t="shared" si="3"/>
        <v>0</v>
      </c>
      <c r="N43" s="36">
        <f t="shared" si="3"/>
        <v>0</v>
      </c>
      <c r="O43" s="36"/>
      <c r="P43" s="37" t="s">
        <v>17</v>
      </c>
      <c r="Q43" s="24">
        <f>COUNTIF(Q9:Q41,5)</f>
        <v>0</v>
      </c>
      <c r="R43" s="24"/>
      <c r="S43" s="10"/>
    </row>
    <row r="44" spans="1:21">
      <c r="A44" s="24"/>
      <c r="B44" s="38" t="s">
        <v>18</v>
      </c>
      <c r="C44" s="36">
        <f>$P$4-C43-C45</f>
        <v>1</v>
      </c>
      <c r="D44" s="36">
        <f t="shared" ref="D44:N44" si="4">$P$4-D43-D45</f>
        <v>1</v>
      </c>
      <c r="E44" s="36">
        <f t="shared" si="4"/>
        <v>1</v>
      </c>
      <c r="F44" s="36">
        <f t="shared" si="4"/>
        <v>1</v>
      </c>
      <c r="G44" s="36">
        <f t="shared" si="4"/>
        <v>1</v>
      </c>
      <c r="H44" s="36">
        <f t="shared" si="4"/>
        <v>1</v>
      </c>
      <c r="I44" s="36">
        <f t="shared" si="4"/>
        <v>1</v>
      </c>
      <c r="J44" s="36">
        <f t="shared" si="4"/>
        <v>1</v>
      </c>
      <c r="K44" s="36">
        <f t="shared" si="4"/>
        <v>1</v>
      </c>
      <c r="L44" s="36">
        <f t="shared" si="4"/>
        <v>1</v>
      </c>
      <c r="M44" s="36">
        <f t="shared" si="4"/>
        <v>1</v>
      </c>
      <c r="N44" s="36">
        <f t="shared" si="4"/>
        <v>1</v>
      </c>
      <c r="O44" s="36"/>
      <c r="P44" s="37" t="s">
        <v>19</v>
      </c>
      <c r="Q44" s="24">
        <f>COUNTIF(Q9:Q41,4)</f>
        <v>1</v>
      </c>
      <c r="R44" s="24"/>
      <c r="S44" s="10"/>
    </row>
    <row r="45" spans="1:21">
      <c r="A45" s="24"/>
      <c r="B45" s="38" t="s">
        <v>20</v>
      </c>
      <c r="C45" s="36">
        <f>COUNTIF(C9:C41,0)</f>
        <v>0</v>
      </c>
      <c r="D45" s="36">
        <f t="shared" ref="D45:N45" si="5">COUNTIF(D9:D41,0)</f>
        <v>0</v>
      </c>
      <c r="E45" s="36">
        <f t="shared" si="5"/>
        <v>0</v>
      </c>
      <c r="F45" s="36">
        <f t="shared" si="5"/>
        <v>0</v>
      </c>
      <c r="G45" s="36">
        <f t="shared" si="5"/>
        <v>0</v>
      </c>
      <c r="H45" s="36">
        <f t="shared" si="5"/>
        <v>0</v>
      </c>
      <c r="I45" s="36">
        <f t="shared" si="5"/>
        <v>0</v>
      </c>
      <c r="J45" s="36">
        <f t="shared" si="5"/>
        <v>0</v>
      </c>
      <c r="K45" s="36">
        <f t="shared" si="5"/>
        <v>0</v>
      </c>
      <c r="L45" s="36">
        <f t="shared" si="5"/>
        <v>0</v>
      </c>
      <c r="M45" s="36">
        <f t="shared" si="5"/>
        <v>0</v>
      </c>
      <c r="N45" s="36">
        <f t="shared" si="5"/>
        <v>0</v>
      </c>
      <c r="O45" s="36"/>
      <c r="P45" s="37" t="s">
        <v>21</v>
      </c>
      <c r="Q45" s="24">
        <f>COUNTIF(Q9:Q41,3)</f>
        <v>0</v>
      </c>
      <c r="R45" s="24"/>
    </row>
    <row r="46" spans="1:21">
      <c r="A46" s="24"/>
      <c r="B46" s="39" t="s">
        <v>22</v>
      </c>
      <c r="C46" s="40">
        <f>(C43+C44)/$P$4</f>
        <v>1</v>
      </c>
      <c r="D46" s="40">
        <f t="shared" ref="D46:N46" si="6">(D43+D44)/$P$4</f>
        <v>1</v>
      </c>
      <c r="E46" s="40">
        <f t="shared" si="6"/>
        <v>1</v>
      </c>
      <c r="F46" s="40">
        <f t="shared" si="6"/>
        <v>1</v>
      </c>
      <c r="G46" s="40">
        <f t="shared" si="6"/>
        <v>1</v>
      </c>
      <c r="H46" s="40">
        <f t="shared" si="6"/>
        <v>1</v>
      </c>
      <c r="I46" s="40">
        <f t="shared" si="6"/>
        <v>1</v>
      </c>
      <c r="J46" s="40">
        <f t="shared" si="6"/>
        <v>1</v>
      </c>
      <c r="K46" s="40">
        <f t="shared" si="6"/>
        <v>1</v>
      </c>
      <c r="L46" s="40">
        <f t="shared" si="6"/>
        <v>1</v>
      </c>
      <c r="M46" s="40">
        <f t="shared" si="6"/>
        <v>1</v>
      </c>
      <c r="N46" s="40">
        <f t="shared" si="6"/>
        <v>1</v>
      </c>
      <c r="O46" s="41"/>
      <c r="P46" s="37" t="s">
        <v>23</v>
      </c>
      <c r="Q46" s="24">
        <f>COUNTIF(Q9:Q41,2)</f>
        <v>0</v>
      </c>
      <c r="R46" s="24"/>
    </row>
    <row r="47" spans="1:21">
      <c r="P47" s="24" t="s">
        <v>24</v>
      </c>
      <c r="Q47" s="24">
        <f>COUNTIF(Q9:Q41,1)</f>
        <v>0</v>
      </c>
      <c r="R47" s="24"/>
    </row>
    <row r="48" spans="1:21">
      <c r="B48" s="39" t="s">
        <v>25</v>
      </c>
      <c r="C48" s="5">
        <f>(P4-Q46-Q47)/P4</f>
        <v>1</v>
      </c>
    </row>
    <row r="49" spans="2:18">
      <c r="B49" s="39" t="s">
        <v>26</v>
      </c>
      <c r="C49" s="5">
        <f>(Q43+Q44)/P4</f>
        <v>1</v>
      </c>
    </row>
    <row r="51" spans="2:18">
      <c r="B51" s="42" t="s">
        <v>27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10"/>
      <c r="P51" s="43" t="s">
        <v>28</v>
      </c>
      <c r="Q51" s="44">
        <v>0.9</v>
      </c>
      <c r="R51" s="1" t="s">
        <v>29</v>
      </c>
    </row>
    <row r="52" spans="2:18">
      <c r="B52" s="8"/>
      <c r="C52" s="7">
        <v>1</v>
      </c>
      <c r="D52" s="7">
        <v>2</v>
      </c>
      <c r="E52" s="7">
        <v>3</v>
      </c>
      <c r="F52" s="7">
        <v>4</v>
      </c>
      <c r="G52" s="7">
        <v>5</v>
      </c>
      <c r="H52" s="7">
        <v>6</v>
      </c>
      <c r="I52" s="7">
        <v>7</v>
      </c>
      <c r="J52" s="7">
        <v>8</v>
      </c>
      <c r="K52" s="7">
        <v>9</v>
      </c>
      <c r="L52" s="7">
        <v>10</v>
      </c>
      <c r="M52" s="45"/>
      <c r="N52" s="45"/>
      <c r="O52" s="46"/>
      <c r="P52" s="47" t="s">
        <v>28</v>
      </c>
      <c r="Q52" s="44">
        <v>0.7</v>
      </c>
      <c r="R52" s="1" t="s">
        <v>30</v>
      </c>
    </row>
    <row r="53" spans="2:18">
      <c r="B53" s="24" t="s">
        <v>31</v>
      </c>
      <c r="C53" s="24">
        <f>C44+C45</f>
        <v>1</v>
      </c>
      <c r="D53" s="24">
        <f t="shared" ref="D53:L53" si="7">D44+D45</f>
        <v>1</v>
      </c>
      <c r="E53" s="24">
        <f t="shared" si="7"/>
        <v>1</v>
      </c>
      <c r="F53" s="24">
        <f t="shared" si="7"/>
        <v>1</v>
      </c>
      <c r="G53" s="24">
        <f t="shared" si="7"/>
        <v>1</v>
      </c>
      <c r="H53" s="24">
        <f t="shared" si="7"/>
        <v>1</v>
      </c>
      <c r="I53" s="24">
        <f t="shared" si="7"/>
        <v>1</v>
      </c>
      <c r="J53" s="24">
        <f t="shared" si="7"/>
        <v>1</v>
      </c>
      <c r="K53" s="24">
        <f t="shared" si="7"/>
        <v>1</v>
      </c>
      <c r="L53" s="24">
        <f t="shared" si="7"/>
        <v>1</v>
      </c>
      <c r="M53" s="48"/>
      <c r="N53" s="48"/>
      <c r="O53" s="49"/>
      <c r="P53" s="50" t="s">
        <v>28</v>
      </c>
      <c r="Q53" s="44">
        <v>0.4</v>
      </c>
      <c r="R53" s="1" t="s">
        <v>32</v>
      </c>
    </row>
    <row r="54" spans="2:18">
      <c r="B54" s="24" t="s">
        <v>10</v>
      </c>
      <c r="C54" s="51">
        <f>C53/$P$4</f>
        <v>1</v>
      </c>
      <c r="D54" s="51">
        <f t="shared" ref="D54:L54" si="8">D53/$P$4</f>
        <v>1</v>
      </c>
      <c r="E54" s="51">
        <f t="shared" si="8"/>
        <v>1</v>
      </c>
      <c r="F54" s="51">
        <f t="shared" si="8"/>
        <v>1</v>
      </c>
      <c r="G54" s="51">
        <f t="shared" si="8"/>
        <v>1</v>
      </c>
      <c r="H54" s="51">
        <f t="shared" si="8"/>
        <v>1</v>
      </c>
      <c r="I54" s="51">
        <f t="shared" si="8"/>
        <v>1</v>
      </c>
      <c r="J54" s="51">
        <f t="shared" si="8"/>
        <v>1</v>
      </c>
      <c r="K54" s="51">
        <f t="shared" si="8"/>
        <v>1</v>
      </c>
      <c r="L54" s="51">
        <f t="shared" si="8"/>
        <v>1</v>
      </c>
      <c r="M54" s="52"/>
      <c r="N54" s="52"/>
      <c r="O54" s="49"/>
      <c r="P54" s="50" t="s">
        <v>33</v>
      </c>
      <c r="Q54" s="44">
        <v>0.4</v>
      </c>
      <c r="R54" s="1" t="s">
        <v>34</v>
      </c>
    </row>
    <row r="55" spans="2:18">
      <c r="O55" s="10"/>
      <c r="P55" s="53"/>
      <c r="Q55" s="44"/>
    </row>
    <row r="56" spans="2:18">
      <c r="B56" s="54" t="s">
        <v>35</v>
      </c>
      <c r="C56" s="54"/>
      <c r="D56" s="54"/>
      <c r="E56" s="54"/>
      <c r="F56" s="54"/>
      <c r="G56" s="54"/>
    </row>
    <row r="57" spans="2:18">
      <c r="B57" s="55"/>
      <c r="C57" s="56"/>
      <c r="D57" s="56"/>
      <c r="E57" s="56"/>
      <c r="F57" s="56"/>
      <c r="G57" s="56"/>
      <c r="H57" s="56"/>
      <c r="I57" s="56"/>
      <c r="J57" s="56"/>
      <c r="K57" s="56"/>
      <c r="L57" s="57"/>
      <c r="M57" s="46"/>
      <c r="N57" s="10"/>
    </row>
    <row r="58" spans="2:18">
      <c r="B58" s="46"/>
      <c r="C58" s="10"/>
      <c r="D58" s="10"/>
      <c r="E58" s="10"/>
      <c r="F58" s="10"/>
      <c r="G58" s="10"/>
      <c r="H58" s="10"/>
      <c r="I58" s="10"/>
      <c r="J58" s="10"/>
      <c r="K58" s="10"/>
      <c r="L58" s="58"/>
      <c r="M58" s="46"/>
      <c r="N58" s="10"/>
    </row>
    <row r="59" spans="2:18">
      <c r="B59" s="46"/>
      <c r="C59" s="10"/>
      <c r="D59" s="10"/>
      <c r="E59" s="10"/>
      <c r="F59" s="10"/>
      <c r="G59" s="10"/>
      <c r="H59" s="10"/>
      <c r="I59" s="10"/>
      <c r="J59" s="10"/>
      <c r="K59" s="10"/>
      <c r="L59" s="58"/>
      <c r="M59" s="46"/>
      <c r="N59" s="10"/>
    </row>
    <row r="60" spans="2:18">
      <c r="B60" s="46"/>
      <c r="C60" s="10"/>
      <c r="D60" s="10"/>
      <c r="E60" s="10"/>
      <c r="F60" s="10"/>
      <c r="G60" s="10"/>
      <c r="H60" s="10"/>
      <c r="I60" s="10"/>
      <c r="J60" s="10"/>
      <c r="K60" s="10"/>
      <c r="L60" s="58"/>
      <c r="M60" s="46"/>
      <c r="N60" s="10"/>
    </row>
    <row r="61" spans="2:18">
      <c r="B61" s="46"/>
      <c r="C61" s="10"/>
      <c r="D61" s="10"/>
      <c r="E61" s="10"/>
      <c r="F61" s="10"/>
      <c r="G61" s="10"/>
      <c r="H61" s="10"/>
      <c r="I61" s="10"/>
      <c r="J61" s="10"/>
      <c r="K61" s="10"/>
      <c r="L61" s="58"/>
      <c r="M61" s="46"/>
      <c r="N61" s="10"/>
    </row>
    <row r="62" spans="2:18">
      <c r="B62" s="46"/>
      <c r="C62" s="10"/>
      <c r="D62" s="10"/>
      <c r="E62" s="10"/>
      <c r="F62" s="10"/>
      <c r="G62" s="10"/>
      <c r="H62" s="10"/>
      <c r="I62" s="10"/>
      <c r="J62" s="10"/>
      <c r="K62" s="10"/>
      <c r="L62" s="58"/>
      <c r="M62" s="46"/>
      <c r="N62" s="10"/>
    </row>
    <row r="63" spans="2:18">
      <c r="B63" s="46"/>
      <c r="C63" s="10"/>
      <c r="D63" s="10"/>
      <c r="E63" s="10"/>
      <c r="F63" s="10"/>
      <c r="G63" s="10"/>
      <c r="H63" s="10"/>
      <c r="I63" s="10"/>
      <c r="J63" s="10"/>
      <c r="K63" s="10"/>
      <c r="L63" s="58"/>
      <c r="M63" s="46"/>
      <c r="N63" s="10"/>
    </row>
    <row r="64" spans="2:18">
      <c r="B64" s="46"/>
      <c r="C64" s="10"/>
      <c r="D64" s="10"/>
      <c r="E64" s="10"/>
      <c r="F64" s="10"/>
      <c r="G64" s="10"/>
      <c r="H64" s="10"/>
      <c r="I64" s="10"/>
      <c r="J64" s="10"/>
      <c r="K64" s="10"/>
      <c r="L64" s="58"/>
      <c r="M64" s="46"/>
      <c r="N64" s="10"/>
    </row>
    <row r="65" spans="2:14"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61"/>
      <c r="M65" s="46"/>
      <c r="N65" s="10"/>
    </row>
    <row r="68" spans="2:14">
      <c r="B68" s="1" t="s">
        <v>36</v>
      </c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A68"/>
  <sheetViews>
    <sheetView topLeftCell="A23" zoomScaleNormal="100" workbookViewId="0">
      <selection activeCell="R42" sqref="R42"/>
    </sheetView>
  </sheetViews>
  <sheetFormatPr defaultColWidth="8.85546875" defaultRowHeight="12.75"/>
  <cols>
    <col min="1" max="1" width="4.28515625" style="1" customWidth="1"/>
    <col min="2" max="2" width="23.85546875" style="1" customWidth="1"/>
    <col min="3" max="14" width="6.7109375" style="1" customWidth="1"/>
    <col min="15" max="15" width="9.42578125" style="1" customWidth="1"/>
    <col min="16" max="16" width="10.85546875" style="1" customWidth="1"/>
    <col min="17" max="17" width="8.140625" style="1" customWidth="1"/>
    <col min="18" max="18" width="15.28515625" style="1" customWidth="1"/>
    <col min="19" max="19" width="5.5703125" style="1" customWidth="1"/>
    <col min="20" max="20" width="4.5703125" style="1" customWidth="1"/>
    <col min="21" max="21" width="6.85546875" style="1" customWidth="1"/>
    <col min="22" max="16384" width="8.85546875" style="1"/>
  </cols>
  <sheetData>
    <row r="1" spans="1:21">
      <c r="D1" s="2" t="s">
        <v>0</v>
      </c>
      <c r="E1" s="2"/>
      <c r="F1" s="2"/>
      <c r="G1" s="2"/>
      <c r="H1" s="2"/>
      <c r="N1" s="2"/>
      <c r="O1" s="2"/>
      <c r="P1" s="2"/>
    </row>
    <row r="2" spans="1:21">
      <c r="B2" s="2" t="s">
        <v>1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2</v>
      </c>
      <c r="P2" s="4">
        <v>21</v>
      </c>
      <c r="R2" s="2"/>
      <c r="T2" s="2"/>
      <c r="U2" s="2"/>
    </row>
    <row r="3" spans="1:21">
      <c r="B3" s="2" t="s">
        <v>3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1">
      <c r="B4" s="2" t="s">
        <v>4</v>
      </c>
      <c r="C4" s="3" t="s">
        <v>239</v>
      </c>
      <c r="O4" s="2" t="s">
        <v>5</v>
      </c>
      <c r="P4" s="2">
        <f>Q43+Q44+Q45+Q46+Q47</f>
        <v>1</v>
      </c>
      <c r="Q4" s="5">
        <f>P4/P2</f>
        <v>4.7619047619047616E-2</v>
      </c>
    </row>
    <row r="5" spans="1:21">
      <c r="B5" s="2" t="s">
        <v>6</v>
      </c>
      <c r="C5" s="3"/>
      <c r="D5" s="2"/>
      <c r="E5" s="2"/>
      <c r="F5" s="2"/>
      <c r="G5" s="2"/>
      <c r="H5" s="2"/>
    </row>
    <row r="6" spans="1:21">
      <c r="A6" s="1" t="s">
        <v>7</v>
      </c>
      <c r="B6" s="6" t="s">
        <v>8</v>
      </c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/>
      <c r="N6" s="7"/>
      <c r="O6" s="8" t="s">
        <v>9</v>
      </c>
      <c r="P6" s="7" t="s">
        <v>10</v>
      </c>
      <c r="Q6" s="8" t="s">
        <v>11</v>
      </c>
      <c r="R6" s="8" t="s">
        <v>12</v>
      </c>
      <c r="S6" s="9"/>
      <c r="T6" s="9"/>
      <c r="U6" s="10"/>
    </row>
    <row r="7" spans="1:21" s="11" customFormat="1" ht="107.25" customHeight="1">
      <c r="B7" s="12" t="s">
        <v>13</v>
      </c>
      <c r="C7" s="13"/>
      <c r="D7" s="14"/>
      <c r="E7" s="15"/>
      <c r="F7" s="16"/>
      <c r="G7" s="14"/>
      <c r="H7" s="14"/>
      <c r="I7" s="14"/>
      <c r="J7" s="17"/>
      <c r="K7" s="17"/>
      <c r="L7" s="17"/>
      <c r="M7" s="17"/>
      <c r="N7" s="17"/>
      <c r="O7" s="18"/>
      <c r="P7" s="18"/>
      <c r="Q7" s="19"/>
      <c r="R7" s="19"/>
      <c r="S7" s="20"/>
      <c r="T7" s="21"/>
      <c r="U7" s="20"/>
    </row>
    <row r="8" spans="1:21" s="11" customFormat="1" ht="19.5" customHeight="1">
      <c r="B8" s="22" t="s">
        <v>14</v>
      </c>
      <c r="C8" s="23">
        <v>1</v>
      </c>
      <c r="D8" s="23">
        <v>1</v>
      </c>
      <c r="E8" s="23">
        <v>1</v>
      </c>
      <c r="F8" s="23">
        <v>1</v>
      </c>
      <c r="G8" s="23">
        <v>1</v>
      </c>
      <c r="H8" s="23">
        <v>1</v>
      </c>
      <c r="I8" s="23">
        <v>1</v>
      </c>
      <c r="J8" s="23">
        <v>1</v>
      </c>
      <c r="K8" s="23">
        <v>1</v>
      </c>
      <c r="L8" s="23">
        <v>1</v>
      </c>
      <c r="M8" s="23"/>
      <c r="N8" s="23"/>
      <c r="O8" s="18">
        <f>SUM(C8:N8)</f>
        <v>10</v>
      </c>
      <c r="P8" s="18"/>
      <c r="Q8" s="19"/>
      <c r="R8" s="19"/>
      <c r="S8" s="20"/>
      <c r="T8" s="21"/>
      <c r="U8" s="20"/>
    </row>
    <row r="9" spans="1:21">
      <c r="A9" s="52">
        <v>1</v>
      </c>
      <c r="B9" s="24" t="s">
        <v>240</v>
      </c>
      <c r="C9" s="6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18">
        <f t="shared" ref="O9:O41" si="0">SUM(C9:N9)</f>
        <v>0</v>
      </c>
      <c r="P9" s="26">
        <f>O9/$O$8</f>
        <v>0</v>
      </c>
      <c r="Q9" s="27">
        <v>4</v>
      </c>
      <c r="R9" s="24" t="str">
        <f>IF(P9&gt;=$Q$51,"высокий",IF(AND(P9&lt;$Q$51,P9&gt;=$Q$52),"повышенный",IF(AND(P9&lt;$Q$52,P9&gt;=$Q$53),"базовый",IF(P9&lt;$Q$54,"низкий"))))</f>
        <v>низкий</v>
      </c>
      <c r="S9" s="62"/>
      <c r="T9" s="62"/>
      <c r="U9" s="62"/>
    </row>
    <row r="10" spans="1:21">
      <c r="A10" s="52">
        <v>2</v>
      </c>
      <c r="B10" s="24" t="s">
        <v>241</v>
      </c>
      <c r="C10" s="6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18">
        <f t="shared" si="0"/>
        <v>0</v>
      </c>
      <c r="P10" s="26">
        <f t="shared" ref="P10:P41" si="1">O10/$O$8</f>
        <v>0</v>
      </c>
      <c r="Q10" s="27"/>
      <c r="R10" s="24" t="str">
        <f t="shared" ref="R10:R41" si="2">IF(P10&gt;=$Q$51,"высокий",IF(AND(P10&lt;$Q$51,P10&gt;=$Q$52),"повышенный",IF(AND(P10&lt;$Q$52,P10&gt;=$Q$53),"базовый",IF(P10&lt;$Q$54,"низкий"))))</f>
        <v>низкий</v>
      </c>
      <c r="S10" s="62"/>
      <c r="T10" s="62"/>
      <c r="U10" s="62"/>
    </row>
    <row r="11" spans="1:21">
      <c r="A11" s="52">
        <v>3</v>
      </c>
      <c r="B11" s="24" t="s">
        <v>242</v>
      </c>
      <c r="C11" s="6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18">
        <f t="shared" si="0"/>
        <v>0</v>
      </c>
      <c r="P11" s="26">
        <f t="shared" si="1"/>
        <v>0</v>
      </c>
      <c r="Q11" s="27"/>
      <c r="R11" s="24" t="str">
        <f t="shared" si="2"/>
        <v>низкий</v>
      </c>
      <c r="S11" s="62"/>
      <c r="T11" s="62"/>
      <c r="U11" s="62"/>
    </row>
    <row r="12" spans="1:21">
      <c r="A12" s="52">
        <v>4</v>
      </c>
      <c r="B12" s="24" t="s">
        <v>243</v>
      </c>
      <c r="C12" s="6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18">
        <f t="shared" si="0"/>
        <v>0</v>
      </c>
      <c r="P12" s="26">
        <f t="shared" si="1"/>
        <v>0</v>
      </c>
      <c r="Q12" s="27"/>
      <c r="R12" s="24" t="str">
        <f t="shared" si="2"/>
        <v>низкий</v>
      </c>
      <c r="S12" s="62"/>
      <c r="T12" s="62"/>
      <c r="U12" s="62"/>
    </row>
    <row r="13" spans="1:21">
      <c r="A13" s="52">
        <v>5</v>
      </c>
      <c r="B13" s="24" t="s">
        <v>244</v>
      </c>
      <c r="C13" s="6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8">
        <f t="shared" si="0"/>
        <v>0</v>
      </c>
      <c r="P13" s="26">
        <f t="shared" si="1"/>
        <v>0</v>
      </c>
      <c r="Q13" s="27"/>
      <c r="R13" s="24" t="str">
        <f t="shared" si="2"/>
        <v>низкий</v>
      </c>
      <c r="S13" s="62"/>
      <c r="T13" s="62"/>
      <c r="U13" s="62"/>
    </row>
    <row r="14" spans="1:21">
      <c r="A14" s="52">
        <v>6</v>
      </c>
      <c r="B14" s="24" t="s">
        <v>245</v>
      </c>
      <c r="C14" s="6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18">
        <f t="shared" si="0"/>
        <v>0</v>
      </c>
      <c r="P14" s="26">
        <f t="shared" si="1"/>
        <v>0</v>
      </c>
      <c r="Q14" s="27"/>
      <c r="R14" s="24" t="str">
        <f t="shared" si="2"/>
        <v>низкий</v>
      </c>
      <c r="S14" s="62"/>
      <c r="T14" s="62"/>
      <c r="U14" s="62"/>
    </row>
    <row r="15" spans="1:21">
      <c r="A15" s="52">
        <v>7</v>
      </c>
      <c r="B15" s="24" t="s">
        <v>246</v>
      </c>
      <c r="C15" s="6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8">
        <f t="shared" si="0"/>
        <v>0</v>
      </c>
      <c r="P15" s="26">
        <f t="shared" si="1"/>
        <v>0</v>
      </c>
      <c r="Q15" s="27"/>
      <c r="R15" s="24" t="str">
        <f t="shared" si="2"/>
        <v>низкий</v>
      </c>
      <c r="S15" s="62"/>
      <c r="T15" s="62"/>
      <c r="U15" s="62"/>
    </row>
    <row r="16" spans="1:21">
      <c r="A16" s="52">
        <v>8</v>
      </c>
      <c r="B16" s="24" t="s">
        <v>247</v>
      </c>
      <c r="C16" s="6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8">
        <f t="shared" si="0"/>
        <v>0</v>
      </c>
      <c r="P16" s="26">
        <f t="shared" si="1"/>
        <v>0</v>
      </c>
      <c r="Q16" s="27"/>
      <c r="R16" s="24" t="str">
        <f t="shared" si="2"/>
        <v>низкий</v>
      </c>
      <c r="S16" s="62"/>
      <c r="T16" s="62"/>
      <c r="U16" s="62"/>
    </row>
    <row r="17" spans="1:27">
      <c r="A17" s="52">
        <v>9</v>
      </c>
      <c r="B17" s="24" t="s">
        <v>248</v>
      </c>
      <c r="C17" s="6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">
        <f t="shared" si="0"/>
        <v>0</v>
      </c>
      <c r="P17" s="26">
        <f t="shared" si="1"/>
        <v>0</v>
      </c>
      <c r="Q17" s="27"/>
      <c r="R17" s="24" t="str">
        <f t="shared" si="2"/>
        <v>низкий</v>
      </c>
      <c r="S17" s="62"/>
      <c r="T17" s="62"/>
      <c r="U17" s="62"/>
    </row>
    <row r="18" spans="1:27">
      <c r="A18" s="52">
        <v>10</v>
      </c>
      <c r="B18" s="24" t="s">
        <v>249</v>
      </c>
      <c r="C18" s="6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">
        <f t="shared" si="0"/>
        <v>0</v>
      </c>
      <c r="P18" s="26">
        <f t="shared" si="1"/>
        <v>0</v>
      </c>
      <c r="Q18" s="27"/>
      <c r="R18" s="24" t="str">
        <f t="shared" si="2"/>
        <v>низкий</v>
      </c>
      <c r="S18" s="62"/>
      <c r="T18" s="62"/>
      <c r="U18" s="62"/>
    </row>
    <row r="19" spans="1:27">
      <c r="A19" s="52">
        <v>11</v>
      </c>
      <c r="B19" s="24" t="s">
        <v>250</v>
      </c>
      <c r="C19" s="6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">
        <f t="shared" si="0"/>
        <v>0</v>
      </c>
      <c r="P19" s="26">
        <f t="shared" si="1"/>
        <v>0</v>
      </c>
      <c r="Q19" s="27"/>
      <c r="R19" s="24" t="str">
        <f t="shared" si="2"/>
        <v>низкий</v>
      </c>
      <c r="S19" s="62"/>
      <c r="T19" s="62"/>
      <c r="U19" s="62"/>
    </row>
    <row r="20" spans="1:27">
      <c r="A20" s="52">
        <v>12</v>
      </c>
      <c r="B20" s="24" t="s">
        <v>251</v>
      </c>
      <c r="C20" s="6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18">
        <f t="shared" si="0"/>
        <v>0</v>
      </c>
      <c r="P20" s="26">
        <f t="shared" si="1"/>
        <v>0</v>
      </c>
      <c r="Q20" s="27"/>
      <c r="R20" s="24" t="str">
        <f t="shared" si="2"/>
        <v>низкий</v>
      </c>
      <c r="S20" s="62"/>
      <c r="T20" s="62"/>
      <c r="U20" s="62"/>
    </row>
    <row r="21" spans="1:27">
      <c r="A21" s="52">
        <v>13</v>
      </c>
      <c r="B21" s="24" t="s">
        <v>252</v>
      </c>
      <c r="C21" s="6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18">
        <f t="shared" si="0"/>
        <v>0</v>
      </c>
      <c r="P21" s="26">
        <f t="shared" si="1"/>
        <v>0</v>
      </c>
      <c r="Q21" s="27"/>
      <c r="R21" s="24" t="str">
        <f t="shared" si="2"/>
        <v>низкий</v>
      </c>
      <c r="S21" s="62"/>
      <c r="T21" s="62"/>
      <c r="U21" s="62"/>
    </row>
    <row r="22" spans="1:27">
      <c r="A22" s="52">
        <v>14</v>
      </c>
      <c r="B22" s="24" t="s">
        <v>253</v>
      </c>
      <c r="C22" s="6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18">
        <f t="shared" si="0"/>
        <v>0</v>
      </c>
      <c r="P22" s="26">
        <f t="shared" si="1"/>
        <v>0</v>
      </c>
      <c r="Q22" s="27"/>
      <c r="R22" s="24" t="str">
        <f t="shared" si="2"/>
        <v>низкий</v>
      </c>
      <c r="S22" s="62"/>
      <c r="T22" s="62"/>
      <c r="U22" s="62"/>
    </row>
    <row r="23" spans="1:27">
      <c r="A23" s="52">
        <v>15</v>
      </c>
      <c r="B23" s="24" t="s">
        <v>254</v>
      </c>
      <c r="C23" s="6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18">
        <f t="shared" si="0"/>
        <v>0</v>
      </c>
      <c r="P23" s="26">
        <f t="shared" si="1"/>
        <v>0</v>
      </c>
      <c r="Q23" s="27"/>
      <c r="R23" s="24" t="str">
        <f t="shared" si="2"/>
        <v>низкий</v>
      </c>
      <c r="S23" s="62"/>
      <c r="T23" s="62"/>
      <c r="U23" s="62"/>
    </row>
    <row r="24" spans="1:27">
      <c r="A24" s="52">
        <v>16</v>
      </c>
      <c r="B24" s="24" t="s">
        <v>255</v>
      </c>
      <c r="C24" s="6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18">
        <f t="shared" si="0"/>
        <v>0</v>
      </c>
      <c r="P24" s="26">
        <f t="shared" si="1"/>
        <v>0</v>
      </c>
      <c r="Q24" s="27"/>
      <c r="R24" s="24" t="str">
        <f t="shared" si="2"/>
        <v>низкий</v>
      </c>
      <c r="S24" s="62"/>
      <c r="T24" s="62"/>
      <c r="U24" s="62"/>
    </row>
    <row r="25" spans="1:27">
      <c r="A25" s="52">
        <v>17</v>
      </c>
      <c r="B25" s="24" t="s">
        <v>256</v>
      </c>
      <c r="C25" s="6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18">
        <f t="shared" si="0"/>
        <v>0</v>
      </c>
      <c r="P25" s="26">
        <f t="shared" si="1"/>
        <v>0</v>
      </c>
      <c r="Q25" s="27"/>
      <c r="R25" s="24" t="str">
        <f t="shared" si="2"/>
        <v>низкий</v>
      </c>
      <c r="S25" s="62"/>
      <c r="T25" s="62"/>
      <c r="U25" s="62"/>
    </row>
    <row r="26" spans="1:27">
      <c r="A26" s="52">
        <v>18</v>
      </c>
      <c r="B26" s="24" t="s">
        <v>257</v>
      </c>
      <c r="C26" s="6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18">
        <f t="shared" si="0"/>
        <v>0</v>
      </c>
      <c r="P26" s="26">
        <f t="shared" si="1"/>
        <v>0</v>
      </c>
      <c r="Q26" s="27"/>
      <c r="R26" s="24" t="str">
        <f t="shared" si="2"/>
        <v>низкий</v>
      </c>
      <c r="S26" s="62"/>
      <c r="T26" s="62"/>
      <c r="U26" s="62"/>
    </row>
    <row r="27" spans="1:27">
      <c r="A27" s="52">
        <v>19</v>
      </c>
      <c r="B27" s="24" t="s">
        <v>258</v>
      </c>
      <c r="C27" s="6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18">
        <f t="shared" si="0"/>
        <v>0</v>
      </c>
      <c r="P27" s="26">
        <f t="shared" si="1"/>
        <v>0</v>
      </c>
      <c r="Q27" s="27"/>
      <c r="R27" s="24" t="str">
        <f t="shared" si="2"/>
        <v>низкий</v>
      </c>
      <c r="S27" s="62"/>
      <c r="T27" s="62"/>
      <c r="U27" s="62"/>
    </row>
    <row r="28" spans="1:27">
      <c r="A28" s="52">
        <v>20</v>
      </c>
      <c r="B28" s="24" t="s">
        <v>259</v>
      </c>
      <c r="C28" s="6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18">
        <f t="shared" si="0"/>
        <v>0</v>
      </c>
      <c r="P28" s="26">
        <f t="shared" si="1"/>
        <v>0</v>
      </c>
      <c r="Q28" s="27"/>
      <c r="R28" s="24" t="str">
        <f t="shared" si="2"/>
        <v>низкий</v>
      </c>
      <c r="S28" s="62"/>
      <c r="T28" s="62"/>
      <c r="U28" s="62"/>
    </row>
    <row r="29" spans="1:27">
      <c r="A29" s="52">
        <v>21</v>
      </c>
      <c r="B29" s="24" t="s">
        <v>260</v>
      </c>
      <c r="C29" s="67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8">
        <f t="shared" si="0"/>
        <v>0</v>
      </c>
      <c r="P29" s="26">
        <f t="shared" si="1"/>
        <v>0</v>
      </c>
      <c r="Q29" s="27"/>
      <c r="R29" s="24" t="str">
        <f t="shared" si="2"/>
        <v>низкий</v>
      </c>
      <c r="S29" s="62"/>
      <c r="T29" s="62"/>
      <c r="U29" s="62"/>
    </row>
    <row r="30" spans="1:27">
      <c r="A30" s="52">
        <v>22</v>
      </c>
      <c r="B30" s="71"/>
      <c r="C30" s="67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8">
        <f t="shared" si="0"/>
        <v>0</v>
      </c>
      <c r="P30" s="26">
        <f t="shared" si="1"/>
        <v>0</v>
      </c>
      <c r="Q30" s="27"/>
      <c r="R30" s="24" t="str">
        <f t="shared" si="2"/>
        <v>низкий</v>
      </c>
      <c r="S30" s="62"/>
      <c r="T30" s="62"/>
      <c r="U30" s="62"/>
    </row>
    <row r="31" spans="1:27">
      <c r="A31" s="52">
        <v>23</v>
      </c>
      <c r="B31" s="24"/>
      <c r="C31" s="6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8">
        <f t="shared" si="0"/>
        <v>0</v>
      </c>
      <c r="P31" s="26">
        <f t="shared" si="1"/>
        <v>0</v>
      </c>
      <c r="Q31" s="27"/>
      <c r="R31" s="24" t="str">
        <f t="shared" si="2"/>
        <v>низкий</v>
      </c>
      <c r="S31" s="62"/>
      <c r="T31" s="62"/>
      <c r="U31" s="62"/>
    </row>
    <row r="32" spans="1:27">
      <c r="A32" s="52">
        <v>24</v>
      </c>
      <c r="B32" s="24"/>
      <c r="C32" s="6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18">
        <f t="shared" si="0"/>
        <v>0</v>
      </c>
      <c r="P32" s="26">
        <f t="shared" si="1"/>
        <v>0</v>
      </c>
      <c r="Q32" s="27"/>
      <c r="R32" s="24" t="str">
        <f t="shared" si="2"/>
        <v>низкий</v>
      </c>
      <c r="S32" s="62"/>
      <c r="T32" s="62"/>
      <c r="U32" s="62"/>
      <c r="AA32" s="30"/>
    </row>
    <row r="33" spans="1:21">
      <c r="A33" s="52">
        <v>25</v>
      </c>
      <c r="B33" s="24"/>
      <c r="C33" s="6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18">
        <f t="shared" si="0"/>
        <v>0</v>
      </c>
      <c r="P33" s="26">
        <f t="shared" si="1"/>
        <v>0</v>
      </c>
      <c r="Q33" s="27"/>
      <c r="R33" s="24" t="str">
        <f t="shared" si="2"/>
        <v>низкий</v>
      </c>
      <c r="S33" s="62"/>
      <c r="T33" s="62"/>
      <c r="U33" s="62"/>
    </row>
    <row r="34" spans="1:21">
      <c r="A34" s="52">
        <v>26</v>
      </c>
      <c r="B34" s="24"/>
      <c r="C34" s="6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18">
        <f t="shared" si="0"/>
        <v>0</v>
      </c>
      <c r="P34" s="26">
        <f t="shared" si="1"/>
        <v>0</v>
      </c>
      <c r="Q34" s="27"/>
      <c r="R34" s="24" t="str">
        <f t="shared" si="2"/>
        <v>низкий</v>
      </c>
      <c r="S34" s="62"/>
      <c r="T34" s="62"/>
      <c r="U34" s="62"/>
    </row>
    <row r="35" spans="1:21" ht="15">
      <c r="A35" s="24">
        <v>27</v>
      </c>
      <c r="B35" s="70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18">
        <f t="shared" si="0"/>
        <v>0</v>
      </c>
      <c r="P35" s="26">
        <f t="shared" si="1"/>
        <v>0</v>
      </c>
      <c r="Q35" s="27"/>
      <c r="R35" s="24" t="str">
        <f t="shared" si="2"/>
        <v>низкий</v>
      </c>
      <c r="S35" s="63"/>
      <c r="T35" s="63"/>
      <c r="U35" s="64"/>
    </row>
    <row r="36" spans="1:21" ht="15">
      <c r="A36" s="24">
        <v>28</v>
      </c>
      <c r="B36" s="28"/>
      <c r="C36" s="32"/>
      <c r="D36" s="33"/>
      <c r="E36" s="33"/>
      <c r="F36" s="33"/>
      <c r="G36" s="33"/>
      <c r="H36" s="34"/>
      <c r="I36" s="31"/>
      <c r="J36" s="31"/>
      <c r="K36" s="31"/>
      <c r="L36" s="31"/>
      <c r="M36" s="31"/>
      <c r="N36" s="34"/>
      <c r="O36" s="18">
        <f t="shared" si="0"/>
        <v>0</v>
      </c>
      <c r="P36" s="26">
        <f t="shared" si="1"/>
        <v>0</v>
      </c>
      <c r="Q36" s="27"/>
      <c r="R36" s="24" t="str">
        <f t="shared" si="2"/>
        <v>низкий</v>
      </c>
      <c r="S36" s="10"/>
      <c r="T36" s="10"/>
      <c r="U36" s="10"/>
    </row>
    <row r="37" spans="1:21" ht="15">
      <c r="A37" s="24">
        <v>29</v>
      </c>
      <c r="B37" s="28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18">
        <f t="shared" si="0"/>
        <v>0</v>
      </c>
      <c r="P37" s="26">
        <f t="shared" si="1"/>
        <v>0</v>
      </c>
      <c r="Q37" s="27"/>
      <c r="R37" s="24" t="str">
        <f t="shared" si="2"/>
        <v>низкий</v>
      </c>
      <c r="S37" s="10"/>
      <c r="T37" s="10"/>
      <c r="U37" s="10"/>
    </row>
    <row r="38" spans="1:21" ht="15">
      <c r="A38" s="24">
        <v>30</v>
      </c>
      <c r="B38" s="28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18">
        <f t="shared" si="0"/>
        <v>0</v>
      </c>
      <c r="P38" s="26">
        <f t="shared" si="1"/>
        <v>0</v>
      </c>
      <c r="Q38" s="27"/>
      <c r="R38" s="24" t="str">
        <f t="shared" si="2"/>
        <v>низкий</v>
      </c>
      <c r="S38" s="10"/>
      <c r="T38" s="10"/>
      <c r="U38" s="10"/>
    </row>
    <row r="39" spans="1:21" ht="15">
      <c r="A39" s="24">
        <v>31</v>
      </c>
      <c r="B39" s="28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18">
        <f t="shared" si="0"/>
        <v>0</v>
      </c>
      <c r="P39" s="26">
        <f t="shared" si="1"/>
        <v>0</v>
      </c>
      <c r="Q39" s="27"/>
      <c r="R39" s="24" t="str">
        <f t="shared" si="2"/>
        <v>низкий</v>
      </c>
      <c r="S39" s="10"/>
      <c r="T39" s="10"/>
      <c r="U39" s="10"/>
    </row>
    <row r="40" spans="1:21" ht="15">
      <c r="A40" s="24">
        <v>32</v>
      </c>
      <c r="B40" s="28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18">
        <f t="shared" si="0"/>
        <v>0</v>
      </c>
      <c r="P40" s="26">
        <f t="shared" si="1"/>
        <v>0</v>
      </c>
      <c r="Q40" s="27"/>
      <c r="R40" s="24" t="str">
        <f t="shared" si="2"/>
        <v>низкий</v>
      </c>
      <c r="S40" s="10"/>
      <c r="T40" s="10"/>
      <c r="U40" s="10"/>
    </row>
    <row r="41" spans="1:21" ht="15">
      <c r="A41" s="24">
        <v>33</v>
      </c>
      <c r="B41" s="28"/>
      <c r="C41" s="25"/>
      <c r="D41" s="25"/>
      <c r="E41" s="25"/>
      <c r="F41" s="25"/>
      <c r="G41" s="25"/>
      <c r="H41" s="25"/>
      <c r="I41" s="31"/>
      <c r="J41" s="31"/>
      <c r="K41" s="31"/>
      <c r="L41" s="31"/>
      <c r="M41" s="31"/>
      <c r="N41" s="25"/>
      <c r="O41" s="18">
        <f t="shared" si="0"/>
        <v>0</v>
      </c>
      <c r="P41" s="26">
        <f t="shared" si="1"/>
        <v>0</v>
      </c>
      <c r="Q41" s="27"/>
      <c r="R41" s="24" t="str">
        <f t="shared" si="2"/>
        <v>низкий</v>
      </c>
      <c r="S41" s="10"/>
    </row>
    <row r="42" spans="1:21">
      <c r="A42" s="24"/>
      <c r="B42" s="35"/>
      <c r="C42" s="25"/>
      <c r="D42" s="25"/>
      <c r="E42" s="25"/>
      <c r="F42" s="25"/>
      <c r="G42" s="25"/>
      <c r="H42" s="25"/>
      <c r="I42" s="31"/>
      <c r="J42" s="31"/>
      <c r="K42" s="31"/>
      <c r="L42" s="31"/>
      <c r="M42" s="31"/>
      <c r="N42" s="25"/>
      <c r="O42" s="18"/>
      <c r="P42" s="31"/>
      <c r="Q42" s="24" t="s">
        <v>15</v>
      </c>
      <c r="R42" s="24"/>
      <c r="S42" s="10"/>
    </row>
    <row r="43" spans="1:21">
      <c r="A43" s="24"/>
      <c r="B43" s="36" t="s">
        <v>16</v>
      </c>
      <c r="C43" s="36">
        <f>COUNTIF(C9:C41,C8)</f>
        <v>0</v>
      </c>
      <c r="D43" s="36">
        <f t="shared" ref="D43:N43" si="3">COUNTIF(D9:D41,D8)</f>
        <v>0</v>
      </c>
      <c r="E43" s="36">
        <f t="shared" si="3"/>
        <v>0</v>
      </c>
      <c r="F43" s="36">
        <f t="shared" si="3"/>
        <v>0</v>
      </c>
      <c r="G43" s="36">
        <f t="shared" si="3"/>
        <v>0</v>
      </c>
      <c r="H43" s="36">
        <f t="shared" si="3"/>
        <v>0</v>
      </c>
      <c r="I43" s="36">
        <f t="shared" si="3"/>
        <v>0</v>
      </c>
      <c r="J43" s="36">
        <f t="shared" si="3"/>
        <v>0</v>
      </c>
      <c r="K43" s="36">
        <f t="shared" si="3"/>
        <v>0</v>
      </c>
      <c r="L43" s="36">
        <f t="shared" si="3"/>
        <v>0</v>
      </c>
      <c r="M43" s="36">
        <f t="shared" si="3"/>
        <v>0</v>
      </c>
      <c r="N43" s="36">
        <f t="shared" si="3"/>
        <v>0</v>
      </c>
      <c r="O43" s="36"/>
      <c r="P43" s="37" t="s">
        <v>17</v>
      </c>
      <c r="Q43" s="24">
        <f>COUNTIF(Q9:Q41,5)</f>
        <v>0</v>
      </c>
      <c r="R43" s="24"/>
      <c r="S43" s="10"/>
    </row>
    <row r="44" spans="1:21">
      <c r="A44" s="24"/>
      <c r="B44" s="38" t="s">
        <v>18</v>
      </c>
      <c r="C44" s="36">
        <f>$P$4-C43-C45</f>
        <v>1</v>
      </c>
      <c r="D44" s="36">
        <f t="shared" ref="D44:N44" si="4">$P$4-D43-D45</f>
        <v>1</v>
      </c>
      <c r="E44" s="36">
        <f t="shared" si="4"/>
        <v>1</v>
      </c>
      <c r="F44" s="36">
        <f t="shared" si="4"/>
        <v>1</v>
      </c>
      <c r="G44" s="36">
        <f t="shared" si="4"/>
        <v>1</v>
      </c>
      <c r="H44" s="36">
        <f t="shared" si="4"/>
        <v>1</v>
      </c>
      <c r="I44" s="36">
        <f t="shared" si="4"/>
        <v>1</v>
      </c>
      <c r="J44" s="36">
        <f t="shared" si="4"/>
        <v>1</v>
      </c>
      <c r="K44" s="36">
        <f t="shared" si="4"/>
        <v>1</v>
      </c>
      <c r="L44" s="36">
        <f t="shared" si="4"/>
        <v>1</v>
      </c>
      <c r="M44" s="36">
        <f t="shared" si="4"/>
        <v>1</v>
      </c>
      <c r="N44" s="36">
        <f t="shared" si="4"/>
        <v>1</v>
      </c>
      <c r="O44" s="36"/>
      <c r="P44" s="37" t="s">
        <v>19</v>
      </c>
      <c r="Q44" s="24">
        <f>COUNTIF(Q9:Q41,4)</f>
        <v>1</v>
      </c>
      <c r="R44" s="24"/>
      <c r="S44" s="10"/>
    </row>
    <row r="45" spans="1:21">
      <c r="A45" s="24"/>
      <c r="B45" s="38" t="s">
        <v>20</v>
      </c>
      <c r="C45" s="36">
        <f>COUNTIF(C9:C41,0)</f>
        <v>0</v>
      </c>
      <c r="D45" s="36">
        <f t="shared" ref="D45:N45" si="5">COUNTIF(D9:D41,0)</f>
        <v>0</v>
      </c>
      <c r="E45" s="36">
        <f t="shared" si="5"/>
        <v>0</v>
      </c>
      <c r="F45" s="36">
        <f t="shared" si="5"/>
        <v>0</v>
      </c>
      <c r="G45" s="36">
        <f t="shared" si="5"/>
        <v>0</v>
      </c>
      <c r="H45" s="36">
        <f t="shared" si="5"/>
        <v>0</v>
      </c>
      <c r="I45" s="36">
        <f t="shared" si="5"/>
        <v>0</v>
      </c>
      <c r="J45" s="36">
        <f t="shared" si="5"/>
        <v>0</v>
      </c>
      <c r="K45" s="36">
        <f t="shared" si="5"/>
        <v>0</v>
      </c>
      <c r="L45" s="36">
        <f t="shared" si="5"/>
        <v>0</v>
      </c>
      <c r="M45" s="36">
        <f t="shared" si="5"/>
        <v>0</v>
      </c>
      <c r="N45" s="36">
        <f t="shared" si="5"/>
        <v>0</v>
      </c>
      <c r="O45" s="36"/>
      <c r="P45" s="37" t="s">
        <v>21</v>
      </c>
      <c r="Q45" s="24">
        <f>COUNTIF(Q9:Q41,3)</f>
        <v>0</v>
      </c>
      <c r="R45" s="24"/>
    </row>
    <row r="46" spans="1:21">
      <c r="A46" s="24"/>
      <c r="B46" s="39" t="s">
        <v>22</v>
      </c>
      <c r="C46" s="40">
        <f>(C43+C44)/$P$4</f>
        <v>1</v>
      </c>
      <c r="D46" s="40">
        <f t="shared" ref="D46:N46" si="6">(D43+D44)/$P$4</f>
        <v>1</v>
      </c>
      <c r="E46" s="40">
        <f t="shared" si="6"/>
        <v>1</v>
      </c>
      <c r="F46" s="40">
        <f t="shared" si="6"/>
        <v>1</v>
      </c>
      <c r="G46" s="40">
        <f t="shared" si="6"/>
        <v>1</v>
      </c>
      <c r="H46" s="40">
        <f t="shared" si="6"/>
        <v>1</v>
      </c>
      <c r="I46" s="40">
        <f t="shared" si="6"/>
        <v>1</v>
      </c>
      <c r="J46" s="40">
        <f t="shared" si="6"/>
        <v>1</v>
      </c>
      <c r="K46" s="40">
        <f t="shared" si="6"/>
        <v>1</v>
      </c>
      <c r="L46" s="40">
        <f t="shared" si="6"/>
        <v>1</v>
      </c>
      <c r="M46" s="40">
        <f t="shared" si="6"/>
        <v>1</v>
      </c>
      <c r="N46" s="40">
        <f t="shared" si="6"/>
        <v>1</v>
      </c>
      <c r="O46" s="41"/>
      <c r="P46" s="37" t="s">
        <v>23</v>
      </c>
      <c r="Q46" s="24">
        <f>COUNTIF(Q9:Q41,2)</f>
        <v>0</v>
      </c>
      <c r="R46" s="24"/>
    </row>
    <row r="47" spans="1:21">
      <c r="P47" s="24" t="s">
        <v>24</v>
      </c>
      <c r="Q47" s="24">
        <f>COUNTIF(Q9:Q41,1)</f>
        <v>0</v>
      </c>
      <c r="R47" s="24"/>
    </row>
    <row r="48" spans="1:21">
      <c r="B48" s="39" t="s">
        <v>25</v>
      </c>
      <c r="C48" s="5">
        <f>(P4-Q46-Q47)/P4</f>
        <v>1</v>
      </c>
    </row>
    <row r="49" spans="2:18">
      <c r="B49" s="39" t="s">
        <v>26</v>
      </c>
      <c r="C49" s="5">
        <f>(Q43+Q44)/P4</f>
        <v>1</v>
      </c>
    </row>
    <row r="51" spans="2:18">
      <c r="B51" s="42" t="s">
        <v>27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10"/>
      <c r="P51" s="43" t="s">
        <v>28</v>
      </c>
      <c r="Q51" s="44">
        <v>0.9</v>
      </c>
      <c r="R51" s="1" t="s">
        <v>29</v>
      </c>
    </row>
    <row r="52" spans="2:18">
      <c r="B52" s="8"/>
      <c r="C52" s="7">
        <v>1</v>
      </c>
      <c r="D52" s="7">
        <v>2</v>
      </c>
      <c r="E52" s="7">
        <v>3</v>
      </c>
      <c r="F52" s="7">
        <v>4</v>
      </c>
      <c r="G52" s="7">
        <v>5</v>
      </c>
      <c r="H52" s="7">
        <v>6</v>
      </c>
      <c r="I52" s="7">
        <v>7</v>
      </c>
      <c r="J52" s="7">
        <v>8</v>
      </c>
      <c r="K52" s="7">
        <v>9</v>
      </c>
      <c r="L52" s="7">
        <v>10</v>
      </c>
      <c r="M52" s="45"/>
      <c r="N52" s="45"/>
      <c r="O52" s="46"/>
      <c r="P52" s="47" t="s">
        <v>28</v>
      </c>
      <c r="Q52" s="44">
        <v>0.7</v>
      </c>
      <c r="R52" s="1" t="s">
        <v>30</v>
      </c>
    </row>
    <row r="53" spans="2:18">
      <c r="B53" s="24" t="s">
        <v>31</v>
      </c>
      <c r="C53" s="24">
        <f>C44+C45</f>
        <v>1</v>
      </c>
      <c r="D53" s="24">
        <f t="shared" ref="D53:L53" si="7">D44+D45</f>
        <v>1</v>
      </c>
      <c r="E53" s="24">
        <f t="shared" si="7"/>
        <v>1</v>
      </c>
      <c r="F53" s="24">
        <f t="shared" si="7"/>
        <v>1</v>
      </c>
      <c r="G53" s="24">
        <f t="shared" si="7"/>
        <v>1</v>
      </c>
      <c r="H53" s="24">
        <f t="shared" si="7"/>
        <v>1</v>
      </c>
      <c r="I53" s="24">
        <f t="shared" si="7"/>
        <v>1</v>
      </c>
      <c r="J53" s="24">
        <f t="shared" si="7"/>
        <v>1</v>
      </c>
      <c r="K53" s="24">
        <f t="shared" si="7"/>
        <v>1</v>
      </c>
      <c r="L53" s="24">
        <f t="shared" si="7"/>
        <v>1</v>
      </c>
      <c r="M53" s="48"/>
      <c r="N53" s="48"/>
      <c r="O53" s="49"/>
      <c r="P53" s="50" t="s">
        <v>28</v>
      </c>
      <c r="Q53" s="44">
        <v>0.4</v>
      </c>
      <c r="R53" s="1" t="s">
        <v>32</v>
      </c>
    </row>
    <row r="54" spans="2:18">
      <c r="B54" s="24" t="s">
        <v>10</v>
      </c>
      <c r="C54" s="51">
        <f>C53/$P$4</f>
        <v>1</v>
      </c>
      <c r="D54" s="51">
        <f t="shared" ref="D54:L54" si="8">D53/$P$4</f>
        <v>1</v>
      </c>
      <c r="E54" s="51">
        <f t="shared" si="8"/>
        <v>1</v>
      </c>
      <c r="F54" s="51">
        <f t="shared" si="8"/>
        <v>1</v>
      </c>
      <c r="G54" s="51">
        <f t="shared" si="8"/>
        <v>1</v>
      </c>
      <c r="H54" s="51">
        <f t="shared" si="8"/>
        <v>1</v>
      </c>
      <c r="I54" s="51">
        <f t="shared" si="8"/>
        <v>1</v>
      </c>
      <c r="J54" s="51">
        <f t="shared" si="8"/>
        <v>1</v>
      </c>
      <c r="K54" s="51">
        <f t="shared" si="8"/>
        <v>1</v>
      </c>
      <c r="L54" s="51">
        <f t="shared" si="8"/>
        <v>1</v>
      </c>
      <c r="M54" s="52"/>
      <c r="N54" s="52"/>
      <c r="O54" s="49"/>
      <c r="P54" s="50" t="s">
        <v>33</v>
      </c>
      <c r="Q54" s="44">
        <v>0.4</v>
      </c>
      <c r="R54" s="1" t="s">
        <v>34</v>
      </c>
    </row>
    <row r="55" spans="2:18">
      <c r="O55" s="10"/>
      <c r="P55" s="53"/>
      <c r="Q55" s="44"/>
    </row>
    <row r="56" spans="2:18">
      <c r="B56" s="54" t="s">
        <v>35</v>
      </c>
      <c r="C56" s="54"/>
      <c r="D56" s="54"/>
      <c r="E56" s="54"/>
      <c r="F56" s="54"/>
      <c r="G56" s="54"/>
    </row>
    <row r="57" spans="2:18">
      <c r="B57" s="55"/>
      <c r="C57" s="56"/>
      <c r="D57" s="56"/>
      <c r="E57" s="56"/>
      <c r="F57" s="56"/>
      <c r="G57" s="56"/>
      <c r="H57" s="56"/>
      <c r="I57" s="56"/>
      <c r="J57" s="56"/>
      <c r="K57" s="56"/>
      <c r="L57" s="57"/>
      <c r="M57" s="46"/>
      <c r="N57" s="10"/>
    </row>
    <row r="58" spans="2:18">
      <c r="B58" s="46"/>
      <c r="C58" s="10"/>
      <c r="D58" s="10"/>
      <c r="E58" s="10"/>
      <c r="F58" s="10"/>
      <c r="G58" s="10"/>
      <c r="H58" s="10"/>
      <c r="I58" s="10"/>
      <c r="J58" s="10"/>
      <c r="K58" s="10"/>
      <c r="L58" s="58"/>
      <c r="M58" s="46"/>
      <c r="N58" s="10"/>
    </row>
    <row r="59" spans="2:18">
      <c r="B59" s="46"/>
      <c r="C59" s="10"/>
      <c r="D59" s="10"/>
      <c r="E59" s="10"/>
      <c r="F59" s="10"/>
      <c r="G59" s="10"/>
      <c r="H59" s="10"/>
      <c r="I59" s="10"/>
      <c r="J59" s="10"/>
      <c r="K59" s="10"/>
      <c r="L59" s="58"/>
      <c r="M59" s="46"/>
      <c r="N59" s="10"/>
    </row>
    <row r="60" spans="2:18">
      <c r="B60" s="46"/>
      <c r="C60" s="10"/>
      <c r="D60" s="10"/>
      <c r="E60" s="10"/>
      <c r="F60" s="10"/>
      <c r="G60" s="10"/>
      <c r="H60" s="10"/>
      <c r="I60" s="10"/>
      <c r="J60" s="10"/>
      <c r="K60" s="10"/>
      <c r="L60" s="58"/>
      <c r="M60" s="46"/>
      <c r="N60" s="10"/>
    </row>
    <row r="61" spans="2:18">
      <c r="B61" s="46"/>
      <c r="C61" s="10"/>
      <c r="D61" s="10"/>
      <c r="E61" s="10"/>
      <c r="F61" s="10"/>
      <c r="G61" s="10"/>
      <c r="H61" s="10"/>
      <c r="I61" s="10"/>
      <c r="J61" s="10"/>
      <c r="K61" s="10"/>
      <c r="L61" s="58"/>
      <c r="M61" s="46"/>
      <c r="N61" s="10"/>
    </row>
    <row r="62" spans="2:18">
      <c r="B62" s="46"/>
      <c r="C62" s="10"/>
      <c r="D62" s="10"/>
      <c r="E62" s="10"/>
      <c r="F62" s="10"/>
      <c r="G62" s="10"/>
      <c r="H62" s="10"/>
      <c r="I62" s="10"/>
      <c r="J62" s="10"/>
      <c r="K62" s="10"/>
      <c r="L62" s="58"/>
      <c r="M62" s="46"/>
      <c r="N62" s="10"/>
    </row>
    <row r="63" spans="2:18">
      <c r="B63" s="46"/>
      <c r="C63" s="10"/>
      <c r="D63" s="10"/>
      <c r="E63" s="10"/>
      <c r="F63" s="10"/>
      <c r="G63" s="10"/>
      <c r="H63" s="10"/>
      <c r="I63" s="10"/>
      <c r="J63" s="10"/>
      <c r="K63" s="10"/>
      <c r="L63" s="58"/>
      <c r="M63" s="46"/>
      <c r="N63" s="10"/>
    </row>
    <row r="64" spans="2:18">
      <c r="B64" s="46"/>
      <c r="C64" s="10"/>
      <c r="D64" s="10"/>
      <c r="E64" s="10"/>
      <c r="F64" s="10"/>
      <c r="G64" s="10"/>
      <c r="H64" s="10"/>
      <c r="I64" s="10"/>
      <c r="J64" s="10"/>
      <c r="K64" s="10"/>
      <c r="L64" s="58"/>
      <c r="M64" s="46"/>
      <c r="N64" s="10"/>
    </row>
    <row r="65" spans="2:14"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61"/>
      <c r="M65" s="46"/>
      <c r="N65" s="10"/>
    </row>
    <row r="68" spans="2:14">
      <c r="B68" s="1" t="s">
        <v>36</v>
      </c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A68"/>
  <sheetViews>
    <sheetView topLeftCell="A24" zoomScaleNormal="100" workbookViewId="0">
      <selection activeCell="R42" sqref="R42"/>
    </sheetView>
  </sheetViews>
  <sheetFormatPr defaultColWidth="8.85546875" defaultRowHeight="12.75"/>
  <cols>
    <col min="1" max="1" width="4.28515625" style="1" customWidth="1"/>
    <col min="2" max="2" width="23.85546875" style="1" customWidth="1"/>
    <col min="3" max="14" width="6.7109375" style="1" customWidth="1"/>
    <col min="15" max="15" width="9.42578125" style="1" customWidth="1"/>
    <col min="16" max="16" width="10.85546875" style="1" customWidth="1"/>
    <col min="17" max="17" width="8.140625" style="1" customWidth="1"/>
    <col min="18" max="18" width="15.28515625" style="1" customWidth="1"/>
    <col min="19" max="19" width="5.5703125" style="1" customWidth="1"/>
    <col min="20" max="20" width="4.5703125" style="1" customWidth="1"/>
    <col min="21" max="21" width="6.85546875" style="1" customWidth="1"/>
    <col min="22" max="16384" width="8.85546875" style="1"/>
  </cols>
  <sheetData>
    <row r="1" spans="1:21">
      <c r="D1" s="2" t="s">
        <v>0</v>
      </c>
      <c r="E1" s="2"/>
      <c r="F1" s="2"/>
      <c r="G1" s="2"/>
      <c r="H1" s="2"/>
      <c r="N1" s="2"/>
      <c r="O1" s="2"/>
      <c r="P1" s="2"/>
    </row>
    <row r="2" spans="1:21">
      <c r="B2" s="2" t="s">
        <v>1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2</v>
      </c>
      <c r="P2" s="4">
        <v>26</v>
      </c>
      <c r="R2" s="2"/>
      <c r="T2" s="2"/>
      <c r="U2" s="2"/>
    </row>
    <row r="3" spans="1:21">
      <c r="B3" s="2" t="s">
        <v>3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1">
      <c r="B4" s="2" t="s">
        <v>4</v>
      </c>
      <c r="C4" s="3" t="s">
        <v>261</v>
      </c>
      <c r="O4" s="2" t="s">
        <v>5</v>
      </c>
      <c r="P4" s="2">
        <f>Q43+Q44+Q45+Q46+Q47</f>
        <v>1</v>
      </c>
      <c r="Q4" s="5">
        <f>P4/P2</f>
        <v>3.8461538461538464E-2</v>
      </c>
    </row>
    <row r="5" spans="1:21">
      <c r="B5" s="2" t="s">
        <v>6</v>
      </c>
      <c r="C5" s="3"/>
      <c r="D5" s="2"/>
      <c r="E5" s="2"/>
      <c r="F5" s="2"/>
      <c r="G5" s="2"/>
      <c r="H5" s="2"/>
    </row>
    <row r="6" spans="1:21">
      <c r="A6" s="1" t="s">
        <v>7</v>
      </c>
      <c r="B6" s="6" t="s">
        <v>8</v>
      </c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/>
      <c r="N6" s="7"/>
      <c r="O6" s="8" t="s">
        <v>9</v>
      </c>
      <c r="P6" s="7" t="s">
        <v>10</v>
      </c>
      <c r="Q6" s="8" t="s">
        <v>11</v>
      </c>
      <c r="R6" s="8" t="s">
        <v>12</v>
      </c>
      <c r="S6" s="9"/>
      <c r="T6" s="9"/>
      <c r="U6" s="10"/>
    </row>
    <row r="7" spans="1:21" s="11" customFormat="1" ht="107.25" customHeight="1">
      <c r="B7" s="12" t="s">
        <v>13</v>
      </c>
      <c r="C7" s="13"/>
      <c r="D7" s="14"/>
      <c r="E7" s="15"/>
      <c r="F7" s="16"/>
      <c r="G7" s="14"/>
      <c r="H7" s="14"/>
      <c r="I7" s="14"/>
      <c r="J7" s="17"/>
      <c r="K7" s="17"/>
      <c r="L7" s="17"/>
      <c r="M7" s="17"/>
      <c r="N7" s="17"/>
      <c r="O7" s="18"/>
      <c r="P7" s="18"/>
      <c r="Q7" s="19"/>
      <c r="R7" s="19"/>
      <c r="S7" s="20"/>
      <c r="T7" s="21"/>
      <c r="U7" s="20"/>
    </row>
    <row r="8" spans="1:21" s="11" customFormat="1" ht="19.5" customHeight="1">
      <c r="B8" s="22" t="s">
        <v>14</v>
      </c>
      <c r="C8" s="23">
        <v>1</v>
      </c>
      <c r="D8" s="23">
        <v>1</v>
      </c>
      <c r="E8" s="23">
        <v>1</v>
      </c>
      <c r="F8" s="23">
        <v>1</v>
      </c>
      <c r="G8" s="23">
        <v>1</v>
      </c>
      <c r="H8" s="23">
        <v>1</v>
      </c>
      <c r="I8" s="23">
        <v>1</v>
      </c>
      <c r="J8" s="23">
        <v>1</v>
      </c>
      <c r="K8" s="23">
        <v>1</v>
      </c>
      <c r="L8" s="23">
        <v>1</v>
      </c>
      <c r="M8" s="23"/>
      <c r="N8" s="23"/>
      <c r="O8" s="18">
        <f>SUM(C8:N8)</f>
        <v>10</v>
      </c>
      <c r="P8" s="18"/>
      <c r="Q8" s="19"/>
      <c r="R8" s="19"/>
      <c r="S8" s="20"/>
      <c r="T8" s="21"/>
      <c r="U8" s="20"/>
    </row>
    <row r="9" spans="1:21">
      <c r="A9" s="52">
        <v>1</v>
      </c>
      <c r="B9" s="24" t="s">
        <v>262</v>
      </c>
      <c r="C9" s="6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18">
        <f t="shared" ref="O9:O41" si="0">SUM(C9:N9)</f>
        <v>0</v>
      </c>
      <c r="P9" s="26">
        <f>O9/$O$8</f>
        <v>0</v>
      </c>
      <c r="Q9" s="27">
        <v>4</v>
      </c>
      <c r="R9" s="24" t="str">
        <f>IF(P9&gt;=$Q$51,"высокий",IF(AND(P9&lt;$Q$51,P9&gt;=$Q$52),"повышенный",IF(AND(P9&lt;$Q$52,P9&gt;=$Q$53),"базовый",IF(P9&lt;$Q$54,"низкий"))))</f>
        <v>низкий</v>
      </c>
      <c r="S9" s="62"/>
      <c r="T9" s="62"/>
      <c r="U9" s="62"/>
    </row>
    <row r="10" spans="1:21">
      <c r="A10" s="52">
        <v>2</v>
      </c>
      <c r="B10" s="24" t="s">
        <v>263</v>
      </c>
      <c r="C10" s="6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18">
        <f t="shared" si="0"/>
        <v>0</v>
      </c>
      <c r="P10" s="26">
        <f t="shared" ref="P10:P41" si="1">O10/$O$8</f>
        <v>0</v>
      </c>
      <c r="Q10" s="27"/>
      <c r="R10" s="24" t="str">
        <f t="shared" ref="R10:R41" si="2">IF(P10&gt;=$Q$51,"высокий",IF(AND(P10&lt;$Q$51,P10&gt;=$Q$52),"повышенный",IF(AND(P10&lt;$Q$52,P10&gt;=$Q$53),"базовый",IF(P10&lt;$Q$54,"низкий"))))</f>
        <v>низкий</v>
      </c>
      <c r="S10" s="62"/>
      <c r="T10" s="62"/>
      <c r="U10" s="62"/>
    </row>
    <row r="11" spans="1:21">
      <c r="A11" s="52">
        <v>3</v>
      </c>
      <c r="B11" s="24" t="s">
        <v>264</v>
      </c>
      <c r="C11" s="6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18">
        <f t="shared" si="0"/>
        <v>0</v>
      </c>
      <c r="P11" s="26">
        <f t="shared" si="1"/>
        <v>0</v>
      </c>
      <c r="Q11" s="27"/>
      <c r="R11" s="24" t="str">
        <f t="shared" si="2"/>
        <v>низкий</v>
      </c>
      <c r="S11" s="62"/>
      <c r="T11" s="62"/>
      <c r="U11" s="62"/>
    </row>
    <row r="12" spans="1:21">
      <c r="A12" s="52">
        <v>4</v>
      </c>
      <c r="B12" s="24" t="s">
        <v>265</v>
      </c>
      <c r="C12" s="6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18">
        <f t="shared" si="0"/>
        <v>0</v>
      </c>
      <c r="P12" s="26">
        <f t="shared" si="1"/>
        <v>0</v>
      </c>
      <c r="Q12" s="27"/>
      <c r="R12" s="24" t="str">
        <f t="shared" si="2"/>
        <v>низкий</v>
      </c>
      <c r="S12" s="62"/>
      <c r="T12" s="62"/>
      <c r="U12" s="62"/>
    </row>
    <row r="13" spans="1:21">
      <c r="A13" s="52">
        <v>5</v>
      </c>
      <c r="B13" s="72" t="s">
        <v>266</v>
      </c>
      <c r="C13" s="6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8">
        <f t="shared" si="0"/>
        <v>0</v>
      </c>
      <c r="P13" s="26">
        <f t="shared" si="1"/>
        <v>0</v>
      </c>
      <c r="Q13" s="27"/>
      <c r="R13" s="24" t="str">
        <f t="shared" si="2"/>
        <v>низкий</v>
      </c>
      <c r="S13" s="62"/>
      <c r="T13" s="62"/>
      <c r="U13" s="62"/>
    </row>
    <row r="14" spans="1:21">
      <c r="A14" s="52">
        <v>6</v>
      </c>
      <c r="B14" s="24" t="s">
        <v>267</v>
      </c>
      <c r="C14" s="6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18">
        <f t="shared" si="0"/>
        <v>0</v>
      </c>
      <c r="P14" s="26">
        <f t="shared" si="1"/>
        <v>0</v>
      </c>
      <c r="Q14" s="27"/>
      <c r="R14" s="24" t="str">
        <f t="shared" si="2"/>
        <v>низкий</v>
      </c>
      <c r="S14" s="62"/>
      <c r="T14" s="62"/>
      <c r="U14" s="62"/>
    </row>
    <row r="15" spans="1:21">
      <c r="A15" s="52">
        <v>7</v>
      </c>
      <c r="B15" s="24" t="s">
        <v>268</v>
      </c>
      <c r="C15" s="6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8">
        <f t="shared" si="0"/>
        <v>0</v>
      </c>
      <c r="P15" s="26">
        <f t="shared" si="1"/>
        <v>0</v>
      </c>
      <c r="Q15" s="27"/>
      <c r="R15" s="24" t="str">
        <f t="shared" si="2"/>
        <v>низкий</v>
      </c>
      <c r="S15" s="62"/>
      <c r="T15" s="62"/>
      <c r="U15" s="62"/>
    </row>
    <row r="16" spans="1:21">
      <c r="A16" s="52">
        <v>8</v>
      </c>
      <c r="B16" s="24" t="s">
        <v>269</v>
      </c>
      <c r="C16" s="6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8">
        <f t="shared" si="0"/>
        <v>0</v>
      </c>
      <c r="P16" s="26">
        <f t="shared" si="1"/>
        <v>0</v>
      </c>
      <c r="Q16" s="27"/>
      <c r="R16" s="24" t="str">
        <f t="shared" si="2"/>
        <v>низкий</v>
      </c>
      <c r="S16" s="62"/>
      <c r="T16" s="62"/>
      <c r="U16" s="62"/>
    </row>
    <row r="17" spans="1:27">
      <c r="A17" s="52">
        <v>9</v>
      </c>
      <c r="B17" s="24" t="s">
        <v>270</v>
      </c>
      <c r="C17" s="6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">
        <f t="shared" si="0"/>
        <v>0</v>
      </c>
      <c r="P17" s="26">
        <f t="shared" si="1"/>
        <v>0</v>
      </c>
      <c r="Q17" s="27"/>
      <c r="R17" s="24" t="str">
        <f t="shared" si="2"/>
        <v>низкий</v>
      </c>
      <c r="S17" s="62"/>
      <c r="T17" s="62"/>
      <c r="U17" s="62"/>
    </row>
    <row r="18" spans="1:27">
      <c r="A18" s="52">
        <v>10</v>
      </c>
      <c r="B18" s="24" t="s">
        <v>271</v>
      </c>
      <c r="C18" s="6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">
        <f t="shared" si="0"/>
        <v>0</v>
      </c>
      <c r="P18" s="26">
        <f t="shared" si="1"/>
        <v>0</v>
      </c>
      <c r="Q18" s="27"/>
      <c r="R18" s="24" t="str">
        <f t="shared" si="2"/>
        <v>низкий</v>
      </c>
      <c r="S18" s="62"/>
      <c r="T18" s="62"/>
      <c r="U18" s="62"/>
    </row>
    <row r="19" spans="1:27">
      <c r="A19" s="52">
        <v>11</v>
      </c>
      <c r="B19" s="24" t="s">
        <v>272</v>
      </c>
      <c r="C19" s="6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">
        <f t="shared" si="0"/>
        <v>0</v>
      </c>
      <c r="P19" s="26">
        <f t="shared" si="1"/>
        <v>0</v>
      </c>
      <c r="Q19" s="27"/>
      <c r="R19" s="24" t="str">
        <f t="shared" si="2"/>
        <v>низкий</v>
      </c>
      <c r="S19" s="62"/>
      <c r="T19" s="62"/>
      <c r="U19" s="62"/>
    </row>
    <row r="20" spans="1:27">
      <c r="A20" s="52">
        <v>12</v>
      </c>
      <c r="B20" s="24" t="s">
        <v>273</v>
      </c>
      <c r="C20" s="6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18">
        <f t="shared" si="0"/>
        <v>0</v>
      </c>
      <c r="P20" s="26">
        <f t="shared" si="1"/>
        <v>0</v>
      </c>
      <c r="Q20" s="27"/>
      <c r="R20" s="24" t="str">
        <f t="shared" si="2"/>
        <v>низкий</v>
      </c>
      <c r="S20" s="62"/>
      <c r="T20" s="62"/>
      <c r="U20" s="62"/>
    </row>
    <row r="21" spans="1:27">
      <c r="A21" s="52">
        <v>13</v>
      </c>
      <c r="B21" s="24" t="s">
        <v>274</v>
      </c>
      <c r="C21" s="6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18">
        <f t="shared" si="0"/>
        <v>0</v>
      </c>
      <c r="P21" s="26">
        <f t="shared" si="1"/>
        <v>0</v>
      </c>
      <c r="Q21" s="27"/>
      <c r="R21" s="24" t="str">
        <f t="shared" si="2"/>
        <v>низкий</v>
      </c>
      <c r="S21" s="62"/>
      <c r="T21" s="62"/>
      <c r="U21" s="62"/>
    </row>
    <row r="22" spans="1:27">
      <c r="A22" s="52">
        <v>14</v>
      </c>
      <c r="B22" s="24" t="s">
        <v>275</v>
      </c>
      <c r="C22" s="6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18">
        <f t="shared" si="0"/>
        <v>0</v>
      </c>
      <c r="P22" s="26">
        <f t="shared" si="1"/>
        <v>0</v>
      </c>
      <c r="Q22" s="27"/>
      <c r="R22" s="24" t="str">
        <f t="shared" si="2"/>
        <v>низкий</v>
      </c>
      <c r="S22" s="62"/>
      <c r="T22" s="62"/>
      <c r="U22" s="62"/>
    </row>
    <row r="23" spans="1:27">
      <c r="A23" s="52">
        <v>15</v>
      </c>
      <c r="B23" s="24" t="s">
        <v>276</v>
      </c>
      <c r="C23" s="6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18">
        <f t="shared" si="0"/>
        <v>0</v>
      </c>
      <c r="P23" s="26">
        <f t="shared" si="1"/>
        <v>0</v>
      </c>
      <c r="Q23" s="27"/>
      <c r="R23" s="24" t="str">
        <f t="shared" si="2"/>
        <v>низкий</v>
      </c>
      <c r="S23" s="62"/>
      <c r="T23" s="62"/>
      <c r="U23" s="62"/>
    </row>
    <row r="24" spans="1:27">
      <c r="A24" s="52">
        <v>16</v>
      </c>
      <c r="B24" s="24" t="s">
        <v>277</v>
      </c>
      <c r="C24" s="6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18">
        <f t="shared" si="0"/>
        <v>0</v>
      </c>
      <c r="P24" s="26">
        <f t="shared" si="1"/>
        <v>0</v>
      </c>
      <c r="Q24" s="27"/>
      <c r="R24" s="24" t="str">
        <f t="shared" si="2"/>
        <v>низкий</v>
      </c>
      <c r="S24" s="62"/>
      <c r="T24" s="62"/>
      <c r="U24" s="62"/>
    </row>
    <row r="25" spans="1:27">
      <c r="A25" s="52">
        <v>17</v>
      </c>
      <c r="B25" s="24" t="s">
        <v>278</v>
      </c>
      <c r="C25" s="6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18">
        <f t="shared" si="0"/>
        <v>0</v>
      </c>
      <c r="P25" s="26">
        <f t="shared" si="1"/>
        <v>0</v>
      </c>
      <c r="Q25" s="27"/>
      <c r="R25" s="24" t="str">
        <f t="shared" si="2"/>
        <v>низкий</v>
      </c>
      <c r="S25" s="62"/>
      <c r="T25" s="62"/>
      <c r="U25" s="62"/>
    </row>
    <row r="26" spans="1:27">
      <c r="A26" s="52">
        <v>18</v>
      </c>
      <c r="B26" s="24" t="s">
        <v>279</v>
      </c>
      <c r="C26" s="6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18">
        <f t="shared" si="0"/>
        <v>0</v>
      </c>
      <c r="P26" s="26">
        <f t="shared" si="1"/>
        <v>0</v>
      </c>
      <c r="Q26" s="27"/>
      <c r="R26" s="24" t="str">
        <f t="shared" si="2"/>
        <v>низкий</v>
      </c>
      <c r="S26" s="62"/>
      <c r="T26" s="62"/>
      <c r="U26" s="62"/>
    </row>
    <row r="27" spans="1:27">
      <c r="A27" s="52">
        <v>19</v>
      </c>
      <c r="B27" s="24" t="s">
        <v>280</v>
      </c>
      <c r="C27" s="6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18">
        <f t="shared" si="0"/>
        <v>0</v>
      </c>
      <c r="P27" s="26">
        <f t="shared" si="1"/>
        <v>0</v>
      </c>
      <c r="Q27" s="27"/>
      <c r="R27" s="24" t="str">
        <f t="shared" si="2"/>
        <v>низкий</v>
      </c>
      <c r="S27" s="62"/>
      <c r="T27" s="62"/>
      <c r="U27" s="62"/>
    </row>
    <row r="28" spans="1:27">
      <c r="A28" s="52">
        <v>20</v>
      </c>
      <c r="B28" s="24" t="s">
        <v>281</v>
      </c>
      <c r="C28" s="6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18">
        <f t="shared" si="0"/>
        <v>0</v>
      </c>
      <c r="P28" s="26">
        <f t="shared" si="1"/>
        <v>0</v>
      </c>
      <c r="Q28" s="27"/>
      <c r="R28" s="24" t="str">
        <f t="shared" si="2"/>
        <v>низкий</v>
      </c>
      <c r="S28" s="62"/>
      <c r="T28" s="62"/>
      <c r="U28" s="62"/>
    </row>
    <row r="29" spans="1:27">
      <c r="A29" s="52">
        <v>21</v>
      </c>
      <c r="B29" s="24" t="s">
        <v>282</v>
      </c>
      <c r="C29" s="67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8">
        <f t="shared" si="0"/>
        <v>0</v>
      </c>
      <c r="P29" s="26">
        <f t="shared" si="1"/>
        <v>0</v>
      </c>
      <c r="Q29" s="27"/>
      <c r="R29" s="24" t="str">
        <f t="shared" si="2"/>
        <v>низкий</v>
      </c>
      <c r="S29" s="62"/>
      <c r="T29" s="62"/>
      <c r="U29" s="62"/>
    </row>
    <row r="30" spans="1:27">
      <c r="A30" s="52">
        <v>22</v>
      </c>
      <c r="B30" s="24" t="s">
        <v>283</v>
      </c>
      <c r="C30" s="67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8">
        <f t="shared" si="0"/>
        <v>0</v>
      </c>
      <c r="P30" s="26">
        <f t="shared" si="1"/>
        <v>0</v>
      </c>
      <c r="Q30" s="27"/>
      <c r="R30" s="24" t="str">
        <f t="shared" si="2"/>
        <v>низкий</v>
      </c>
      <c r="S30" s="62"/>
      <c r="T30" s="62"/>
      <c r="U30" s="62"/>
    </row>
    <row r="31" spans="1:27">
      <c r="A31" s="52">
        <v>23</v>
      </c>
      <c r="B31" s="24" t="s">
        <v>284</v>
      </c>
      <c r="C31" s="6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8">
        <f t="shared" si="0"/>
        <v>0</v>
      </c>
      <c r="P31" s="26">
        <f t="shared" si="1"/>
        <v>0</v>
      </c>
      <c r="Q31" s="27"/>
      <c r="R31" s="24" t="str">
        <f t="shared" si="2"/>
        <v>низкий</v>
      </c>
      <c r="S31" s="62"/>
      <c r="T31" s="62"/>
      <c r="U31" s="62"/>
    </row>
    <row r="32" spans="1:27">
      <c r="A32" s="52">
        <v>24</v>
      </c>
      <c r="B32" s="24" t="s">
        <v>285</v>
      </c>
      <c r="C32" s="6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18">
        <f t="shared" si="0"/>
        <v>0</v>
      </c>
      <c r="P32" s="26">
        <f t="shared" si="1"/>
        <v>0</v>
      </c>
      <c r="Q32" s="27"/>
      <c r="R32" s="24" t="str">
        <f t="shared" si="2"/>
        <v>низкий</v>
      </c>
      <c r="S32" s="62"/>
      <c r="T32" s="62"/>
      <c r="U32" s="62"/>
      <c r="AA32" s="30"/>
    </row>
    <row r="33" spans="1:21">
      <c r="A33" s="52">
        <v>25</v>
      </c>
      <c r="B33" s="24" t="s">
        <v>286</v>
      </c>
      <c r="C33" s="6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18">
        <f t="shared" si="0"/>
        <v>0</v>
      </c>
      <c r="P33" s="26">
        <f t="shared" si="1"/>
        <v>0</v>
      </c>
      <c r="Q33" s="27"/>
      <c r="R33" s="24" t="str">
        <f t="shared" si="2"/>
        <v>низкий</v>
      </c>
      <c r="S33" s="62"/>
      <c r="T33" s="62"/>
      <c r="U33" s="62"/>
    </row>
    <row r="34" spans="1:21">
      <c r="A34" s="52">
        <v>26</v>
      </c>
      <c r="B34" s="24" t="s">
        <v>287</v>
      </c>
      <c r="C34" s="6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18">
        <f t="shared" si="0"/>
        <v>0</v>
      </c>
      <c r="P34" s="26">
        <f t="shared" si="1"/>
        <v>0</v>
      </c>
      <c r="Q34" s="27"/>
      <c r="R34" s="24" t="str">
        <f t="shared" si="2"/>
        <v>низкий</v>
      </c>
      <c r="S34" s="62"/>
      <c r="T34" s="62"/>
      <c r="U34" s="62"/>
    </row>
    <row r="35" spans="1:21" ht="15">
      <c r="A35" s="24">
        <v>27</v>
      </c>
      <c r="B35" s="70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18">
        <f t="shared" si="0"/>
        <v>0</v>
      </c>
      <c r="P35" s="26">
        <f t="shared" si="1"/>
        <v>0</v>
      </c>
      <c r="Q35" s="27"/>
      <c r="R35" s="24" t="str">
        <f t="shared" si="2"/>
        <v>низкий</v>
      </c>
      <c r="S35" s="63"/>
      <c r="T35" s="63"/>
      <c r="U35" s="64"/>
    </row>
    <row r="36" spans="1:21" ht="15">
      <c r="A36" s="24">
        <v>28</v>
      </c>
      <c r="B36" s="28"/>
      <c r="C36" s="32"/>
      <c r="D36" s="33"/>
      <c r="E36" s="33"/>
      <c r="F36" s="33"/>
      <c r="G36" s="33"/>
      <c r="H36" s="34"/>
      <c r="I36" s="31"/>
      <c r="J36" s="31"/>
      <c r="K36" s="31"/>
      <c r="L36" s="31"/>
      <c r="M36" s="31"/>
      <c r="N36" s="34"/>
      <c r="O36" s="18">
        <f t="shared" si="0"/>
        <v>0</v>
      </c>
      <c r="P36" s="26">
        <f t="shared" si="1"/>
        <v>0</v>
      </c>
      <c r="Q36" s="27"/>
      <c r="R36" s="24" t="str">
        <f t="shared" si="2"/>
        <v>низкий</v>
      </c>
      <c r="S36" s="10"/>
      <c r="T36" s="10"/>
      <c r="U36" s="10"/>
    </row>
    <row r="37" spans="1:21" ht="15">
      <c r="A37" s="24">
        <v>29</v>
      </c>
      <c r="B37" s="28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18">
        <f t="shared" si="0"/>
        <v>0</v>
      </c>
      <c r="P37" s="26">
        <f t="shared" si="1"/>
        <v>0</v>
      </c>
      <c r="Q37" s="27"/>
      <c r="R37" s="24" t="str">
        <f t="shared" si="2"/>
        <v>низкий</v>
      </c>
      <c r="S37" s="10"/>
      <c r="T37" s="10"/>
      <c r="U37" s="10"/>
    </row>
    <row r="38" spans="1:21" ht="15">
      <c r="A38" s="24">
        <v>30</v>
      </c>
      <c r="B38" s="28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18">
        <f t="shared" si="0"/>
        <v>0</v>
      </c>
      <c r="P38" s="26">
        <f t="shared" si="1"/>
        <v>0</v>
      </c>
      <c r="Q38" s="27"/>
      <c r="R38" s="24" t="str">
        <f t="shared" si="2"/>
        <v>низкий</v>
      </c>
      <c r="S38" s="10"/>
      <c r="T38" s="10"/>
      <c r="U38" s="10"/>
    </row>
    <row r="39" spans="1:21" ht="15">
      <c r="A39" s="24">
        <v>31</v>
      </c>
      <c r="B39" s="28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18">
        <f t="shared" si="0"/>
        <v>0</v>
      </c>
      <c r="P39" s="26">
        <f t="shared" si="1"/>
        <v>0</v>
      </c>
      <c r="Q39" s="27"/>
      <c r="R39" s="24" t="str">
        <f t="shared" si="2"/>
        <v>низкий</v>
      </c>
      <c r="S39" s="10"/>
      <c r="T39" s="10"/>
      <c r="U39" s="10"/>
    </row>
    <row r="40" spans="1:21" ht="15">
      <c r="A40" s="24">
        <v>32</v>
      </c>
      <c r="B40" s="28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18">
        <f t="shared" si="0"/>
        <v>0</v>
      </c>
      <c r="P40" s="26">
        <f t="shared" si="1"/>
        <v>0</v>
      </c>
      <c r="Q40" s="27"/>
      <c r="R40" s="24" t="str">
        <f t="shared" si="2"/>
        <v>низкий</v>
      </c>
      <c r="S40" s="10"/>
      <c r="T40" s="10"/>
      <c r="U40" s="10"/>
    </row>
    <row r="41" spans="1:21" ht="15">
      <c r="A41" s="24">
        <v>33</v>
      </c>
      <c r="B41" s="28"/>
      <c r="C41" s="25"/>
      <c r="D41" s="25"/>
      <c r="E41" s="25"/>
      <c r="F41" s="25"/>
      <c r="G41" s="25"/>
      <c r="H41" s="25"/>
      <c r="I41" s="31"/>
      <c r="J41" s="31"/>
      <c r="K41" s="31"/>
      <c r="L41" s="31"/>
      <c r="M41" s="31"/>
      <c r="N41" s="25"/>
      <c r="O41" s="18">
        <f t="shared" si="0"/>
        <v>0</v>
      </c>
      <c r="P41" s="26">
        <f t="shared" si="1"/>
        <v>0</v>
      </c>
      <c r="Q41" s="27"/>
      <c r="R41" s="24" t="str">
        <f t="shared" si="2"/>
        <v>низкий</v>
      </c>
      <c r="S41" s="10"/>
    </row>
    <row r="42" spans="1:21">
      <c r="A42" s="24"/>
      <c r="B42" s="35"/>
      <c r="C42" s="25"/>
      <c r="D42" s="25"/>
      <c r="E42" s="25"/>
      <c r="F42" s="25"/>
      <c r="G42" s="25"/>
      <c r="H42" s="25"/>
      <c r="I42" s="31"/>
      <c r="J42" s="31"/>
      <c r="K42" s="31"/>
      <c r="L42" s="31"/>
      <c r="M42" s="31"/>
      <c r="N42" s="25"/>
      <c r="O42" s="18"/>
      <c r="P42" s="31"/>
      <c r="Q42" s="24" t="s">
        <v>15</v>
      </c>
      <c r="R42" s="24"/>
      <c r="S42" s="10"/>
    </row>
    <row r="43" spans="1:21">
      <c r="A43" s="24"/>
      <c r="B43" s="36" t="s">
        <v>16</v>
      </c>
      <c r="C43" s="36">
        <f>COUNTIF(C9:C41,C8)</f>
        <v>0</v>
      </c>
      <c r="D43" s="36">
        <f t="shared" ref="D43:N43" si="3">COUNTIF(D9:D41,D8)</f>
        <v>0</v>
      </c>
      <c r="E43" s="36">
        <f t="shared" si="3"/>
        <v>0</v>
      </c>
      <c r="F43" s="36">
        <f t="shared" si="3"/>
        <v>0</v>
      </c>
      <c r="G43" s="36">
        <f t="shared" si="3"/>
        <v>0</v>
      </c>
      <c r="H43" s="36">
        <f t="shared" si="3"/>
        <v>0</v>
      </c>
      <c r="I43" s="36">
        <f t="shared" si="3"/>
        <v>0</v>
      </c>
      <c r="J43" s="36">
        <f t="shared" si="3"/>
        <v>0</v>
      </c>
      <c r="K43" s="36">
        <f t="shared" si="3"/>
        <v>0</v>
      </c>
      <c r="L43" s="36">
        <f t="shared" si="3"/>
        <v>0</v>
      </c>
      <c r="M43" s="36">
        <f t="shared" si="3"/>
        <v>0</v>
      </c>
      <c r="N43" s="36">
        <f t="shared" si="3"/>
        <v>0</v>
      </c>
      <c r="O43" s="36"/>
      <c r="P43" s="37" t="s">
        <v>17</v>
      </c>
      <c r="Q43" s="24">
        <f>COUNTIF(Q9:Q41,5)</f>
        <v>0</v>
      </c>
      <c r="R43" s="24"/>
      <c r="S43" s="10"/>
    </row>
    <row r="44" spans="1:21">
      <c r="A44" s="24"/>
      <c r="B44" s="38" t="s">
        <v>18</v>
      </c>
      <c r="C44" s="36">
        <f>$P$4-C43-C45</f>
        <v>1</v>
      </c>
      <c r="D44" s="36">
        <f t="shared" ref="D44:N44" si="4">$P$4-D43-D45</f>
        <v>1</v>
      </c>
      <c r="E44" s="36">
        <f t="shared" si="4"/>
        <v>1</v>
      </c>
      <c r="F44" s="36">
        <f t="shared" si="4"/>
        <v>1</v>
      </c>
      <c r="G44" s="36">
        <f t="shared" si="4"/>
        <v>1</v>
      </c>
      <c r="H44" s="36">
        <f t="shared" si="4"/>
        <v>1</v>
      </c>
      <c r="I44" s="36">
        <f t="shared" si="4"/>
        <v>1</v>
      </c>
      <c r="J44" s="36">
        <f t="shared" si="4"/>
        <v>1</v>
      </c>
      <c r="K44" s="36">
        <f t="shared" si="4"/>
        <v>1</v>
      </c>
      <c r="L44" s="36">
        <f t="shared" si="4"/>
        <v>1</v>
      </c>
      <c r="M44" s="36">
        <f t="shared" si="4"/>
        <v>1</v>
      </c>
      <c r="N44" s="36">
        <f t="shared" si="4"/>
        <v>1</v>
      </c>
      <c r="O44" s="36"/>
      <c r="P44" s="37" t="s">
        <v>19</v>
      </c>
      <c r="Q44" s="24">
        <f>COUNTIF(Q9:Q41,4)</f>
        <v>1</v>
      </c>
      <c r="R44" s="24"/>
      <c r="S44" s="10"/>
    </row>
    <row r="45" spans="1:21">
      <c r="A45" s="24"/>
      <c r="B45" s="38" t="s">
        <v>20</v>
      </c>
      <c r="C45" s="36">
        <f>COUNTIF(C9:C41,0)</f>
        <v>0</v>
      </c>
      <c r="D45" s="36">
        <f t="shared" ref="D45:N45" si="5">COUNTIF(D9:D41,0)</f>
        <v>0</v>
      </c>
      <c r="E45" s="36">
        <f t="shared" si="5"/>
        <v>0</v>
      </c>
      <c r="F45" s="36">
        <f t="shared" si="5"/>
        <v>0</v>
      </c>
      <c r="G45" s="36">
        <f t="shared" si="5"/>
        <v>0</v>
      </c>
      <c r="H45" s="36">
        <f t="shared" si="5"/>
        <v>0</v>
      </c>
      <c r="I45" s="36">
        <f t="shared" si="5"/>
        <v>0</v>
      </c>
      <c r="J45" s="36">
        <f t="shared" si="5"/>
        <v>0</v>
      </c>
      <c r="K45" s="36">
        <f t="shared" si="5"/>
        <v>0</v>
      </c>
      <c r="L45" s="36">
        <f t="shared" si="5"/>
        <v>0</v>
      </c>
      <c r="M45" s="36">
        <f t="shared" si="5"/>
        <v>0</v>
      </c>
      <c r="N45" s="36">
        <f t="shared" si="5"/>
        <v>0</v>
      </c>
      <c r="O45" s="36"/>
      <c r="P45" s="37" t="s">
        <v>21</v>
      </c>
      <c r="Q45" s="24">
        <f>COUNTIF(Q9:Q41,3)</f>
        <v>0</v>
      </c>
      <c r="R45" s="24"/>
    </row>
    <row r="46" spans="1:21">
      <c r="A46" s="24"/>
      <c r="B46" s="39" t="s">
        <v>22</v>
      </c>
      <c r="C46" s="40">
        <f>(C43+C44)/$P$4</f>
        <v>1</v>
      </c>
      <c r="D46" s="40">
        <f t="shared" ref="D46:N46" si="6">(D43+D44)/$P$4</f>
        <v>1</v>
      </c>
      <c r="E46" s="40">
        <f t="shared" si="6"/>
        <v>1</v>
      </c>
      <c r="F46" s="40">
        <f t="shared" si="6"/>
        <v>1</v>
      </c>
      <c r="G46" s="40">
        <f t="shared" si="6"/>
        <v>1</v>
      </c>
      <c r="H46" s="40">
        <f t="shared" si="6"/>
        <v>1</v>
      </c>
      <c r="I46" s="40">
        <f t="shared" si="6"/>
        <v>1</v>
      </c>
      <c r="J46" s="40">
        <f t="shared" si="6"/>
        <v>1</v>
      </c>
      <c r="K46" s="40">
        <f t="shared" si="6"/>
        <v>1</v>
      </c>
      <c r="L46" s="40">
        <f t="shared" si="6"/>
        <v>1</v>
      </c>
      <c r="M46" s="40">
        <f t="shared" si="6"/>
        <v>1</v>
      </c>
      <c r="N46" s="40">
        <f t="shared" si="6"/>
        <v>1</v>
      </c>
      <c r="O46" s="41"/>
      <c r="P46" s="37" t="s">
        <v>23</v>
      </c>
      <c r="Q46" s="24">
        <f>COUNTIF(Q9:Q41,2)</f>
        <v>0</v>
      </c>
      <c r="R46" s="24"/>
    </row>
    <row r="47" spans="1:21">
      <c r="P47" s="24" t="s">
        <v>24</v>
      </c>
      <c r="Q47" s="24">
        <f>COUNTIF(Q9:Q41,1)</f>
        <v>0</v>
      </c>
      <c r="R47" s="24"/>
    </row>
    <row r="48" spans="1:21">
      <c r="B48" s="39" t="s">
        <v>25</v>
      </c>
      <c r="C48" s="5">
        <f>(P4-Q46-Q47)/P4</f>
        <v>1</v>
      </c>
    </row>
    <row r="49" spans="2:18">
      <c r="B49" s="39" t="s">
        <v>26</v>
      </c>
      <c r="C49" s="5">
        <f>(Q43+Q44)/P4</f>
        <v>1</v>
      </c>
    </row>
    <row r="51" spans="2:18">
      <c r="B51" s="42" t="s">
        <v>27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10"/>
      <c r="P51" s="43" t="s">
        <v>28</v>
      </c>
      <c r="Q51" s="44">
        <v>0.9</v>
      </c>
      <c r="R51" s="1" t="s">
        <v>29</v>
      </c>
    </row>
    <row r="52" spans="2:18">
      <c r="B52" s="8"/>
      <c r="C52" s="7">
        <v>1</v>
      </c>
      <c r="D52" s="7">
        <v>2</v>
      </c>
      <c r="E52" s="7">
        <v>3</v>
      </c>
      <c r="F52" s="7">
        <v>4</v>
      </c>
      <c r="G52" s="7">
        <v>5</v>
      </c>
      <c r="H52" s="7">
        <v>6</v>
      </c>
      <c r="I52" s="7">
        <v>7</v>
      </c>
      <c r="J52" s="7">
        <v>8</v>
      </c>
      <c r="K52" s="7">
        <v>9</v>
      </c>
      <c r="L52" s="7">
        <v>10</v>
      </c>
      <c r="M52" s="45"/>
      <c r="N52" s="45"/>
      <c r="O52" s="46"/>
      <c r="P52" s="47" t="s">
        <v>28</v>
      </c>
      <c r="Q52" s="44">
        <v>0.7</v>
      </c>
      <c r="R52" s="1" t="s">
        <v>30</v>
      </c>
    </row>
    <row r="53" spans="2:18">
      <c r="B53" s="24" t="s">
        <v>31</v>
      </c>
      <c r="C53" s="24">
        <f>C44+C45</f>
        <v>1</v>
      </c>
      <c r="D53" s="24">
        <f t="shared" ref="D53:L53" si="7">D44+D45</f>
        <v>1</v>
      </c>
      <c r="E53" s="24">
        <f t="shared" si="7"/>
        <v>1</v>
      </c>
      <c r="F53" s="24">
        <f t="shared" si="7"/>
        <v>1</v>
      </c>
      <c r="G53" s="24">
        <f t="shared" si="7"/>
        <v>1</v>
      </c>
      <c r="H53" s="24">
        <f t="shared" si="7"/>
        <v>1</v>
      </c>
      <c r="I53" s="24">
        <f t="shared" si="7"/>
        <v>1</v>
      </c>
      <c r="J53" s="24">
        <f t="shared" si="7"/>
        <v>1</v>
      </c>
      <c r="K53" s="24">
        <f t="shared" si="7"/>
        <v>1</v>
      </c>
      <c r="L53" s="24">
        <f t="shared" si="7"/>
        <v>1</v>
      </c>
      <c r="M53" s="48"/>
      <c r="N53" s="48"/>
      <c r="O53" s="49"/>
      <c r="P53" s="50" t="s">
        <v>28</v>
      </c>
      <c r="Q53" s="44">
        <v>0.4</v>
      </c>
      <c r="R53" s="1" t="s">
        <v>32</v>
      </c>
    </row>
    <row r="54" spans="2:18">
      <c r="B54" s="24" t="s">
        <v>10</v>
      </c>
      <c r="C54" s="51">
        <f>C53/$P$4</f>
        <v>1</v>
      </c>
      <c r="D54" s="51">
        <f t="shared" ref="D54:L54" si="8">D53/$P$4</f>
        <v>1</v>
      </c>
      <c r="E54" s="51">
        <f t="shared" si="8"/>
        <v>1</v>
      </c>
      <c r="F54" s="51">
        <f t="shared" si="8"/>
        <v>1</v>
      </c>
      <c r="G54" s="51">
        <f t="shared" si="8"/>
        <v>1</v>
      </c>
      <c r="H54" s="51">
        <f t="shared" si="8"/>
        <v>1</v>
      </c>
      <c r="I54" s="51">
        <f t="shared" si="8"/>
        <v>1</v>
      </c>
      <c r="J54" s="51">
        <f t="shared" si="8"/>
        <v>1</v>
      </c>
      <c r="K54" s="51">
        <f t="shared" si="8"/>
        <v>1</v>
      </c>
      <c r="L54" s="51">
        <f t="shared" si="8"/>
        <v>1</v>
      </c>
      <c r="M54" s="52"/>
      <c r="N54" s="52"/>
      <c r="O54" s="49"/>
      <c r="P54" s="50" t="s">
        <v>33</v>
      </c>
      <c r="Q54" s="44">
        <v>0.4</v>
      </c>
      <c r="R54" s="1" t="s">
        <v>34</v>
      </c>
    </row>
    <row r="55" spans="2:18">
      <c r="O55" s="10"/>
      <c r="P55" s="53"/>
      <c r="Q55" s="44"/>
    </row>
    <row r="56" spans="2:18">
      <c r="B56" s="54" t="s">
        <v>35</v>
      </c>
      <c r="C56" s="54"/>
      <c r="D56" s="54"/>
      <c r="E56" s="54"/>
      <c r="F56" s="54"/>
      <c r="G56" s="54"/>
    </row>
    <row r="57" spans="2:18">
      <c r="B57" s="55"/>
      <c r="C57" s="56"/>
      <c r="D57" s="56"/>
      <c r="E57" s="56"/>
      <c r="F57" s="56"/>
      <c r="G57" s="56"/>
      <c r="H57" s="56"/>
      <c r="I57" s="56"/>
      <c r="J57" s="56"/>
      <c r="K57" s="56"/>
      <c r="L57" s="57"/>
      <c r="M57" s="46"/>
      <c r="N57" s="10"/>
    </row>
    <row r="58" spans="2:18">
      <c r="B58" s="46"/>
      <c r="C58" s="10"/>
      <c r="D58" s="10"/>
      <c r="E58" s="10"/>
      <c r="F58" s="10"/>
      <c r="G58" s="10"/>
      <c r="H58" s="10"/>
      <c r="I58" s="10"/>
      <c r="J58" s="10"/>
      <c r="K58" s="10"/>
      <c r="L58" s="58"/>
      <c r="M58" s="46"/>
      <c r="N58" s="10"/>
    </row>
    <row r="59" spans="2:18">
      <c r="B59" s="46"/>
      <c r="C59" s="10"/>
      <c r="D59" s="10"/>
      <c r="E59" s="10"/>
      <c r="F59" s="10"/>
      <c r="G59" s="10"/>
      <c r="H59" s="10"/>
      <c r="I59" s="10"/>
      <c r="J59" s="10"/>
      <c r="K59" s="10"/>
      <c r="L59" s="58"/>
      <c r="M59" s="46"/>
      <c r="N59" s="10"/>
    </row>
    <row r="60" spans="2:18">
      <c r="B60" s="46"/>
      <c r="C60" s="10"/>
      <c r="D60" s="10"/>
      <c r="E60" s="10"/>
      <c r="F60" s="10"/>
      <c r="G60" s="10"/>
      <c r="H60" s="10"/>
      <c r="I60" s="10"/>
      <c r="J60" s="10"/>
      <c r="K60" s="10"/>
      <c r="L60" s="58"/>
      <c r="M60" s="46"/>
      <c r="N60" s="10"/>
    </row>
    <row r="61" spans="2:18">
      <c r="B61" s="46"/>
      <c r="C61" s="10"/>
      <c r="D61" s="10"/>
      <c r="E61" s="10"/>
      <c r="F61" s="10"/>
      <c r="G61" s="10"/>
      <c r="H61" s="10"/>
      <c r="I61" s="10"/>
      <c r="J61" s="10"/>
      <c r="K61" s="10"/>
      <c r="L61" s="58"/>
      <c r="M61" s="46"/>
      <c r="N61" s="10"/>
    </row>
    <row r="62" spans="2:18">
      <c r="B62" s="46"/>
      <c r="C62" s="10"/>
      <c r="D62" s="10"/>
      <c r="E62" s="10"/>
      <c r="F62" s="10"/>
      <c r="G62" s="10"/>
      <c r="H62" s="10"/>
      <c r="I62" s="10"/>
      <c r="J62" s="10"/>
      <c r="K62" s="10"/>
      <c r="L62" s="58"/>
      <c r="M62" s="46"/>
      <c r="N62" s="10"/>
    </row>
    <row r="63" spans="2:18">
      <c r="B63" s="46"/>
      <c r="C63" s="10"/>
      <c r="D63" s="10"/>
      <c r="E63" s="10"/>
      <c r="F63" s="10"/>
      <c r="G63" s="10"/>
      <c r="H63" s="10"/>
      <c r="I63" s="10"/>
      <c r="J63" s="10"/>
      <c r="K63" s="10"/>
      <c r="L63" s="58"/>
      <c r="M63" s="46"/>
      <c r="N63" s="10"/>
    </row>
    <row r="64" spans="2:18">
      <c r="B64" s="46"/>
      <c r="C64" s="10"/>
      <c r="D64" s="10"/>
      <c r="E64" s="10"/>
      <c r="F64" s="10"/>
      <c r="G64" s="10"/>
      <c r="H64" s="10"/>
      <c r="I64" s="10"/>
      <c r="J64" s="10"/>
      <c r="K64" s="10"/>
      <c r="L64" s="58"/>
      <c r="M64" s="46"/>
      <c r="N64" s="10"/>
    </row>
    <row r="65" spans="2:14"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61"/>
      <c r="M65" s="46"/>
      <c r="N65" s="10"/>
    </row>
    <row r="68" spans="2:14">
      <c r="B68" s="1" t="s">
        <v>36</v>
      </c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5а</vt:lpstr>
      <vt:lpstr>5б</vt:lpstr>
      <vt:lpstr>5в</vt:lpstr>
      <vt:lpstr>5г</vt:lpstr>
      <vt:lpstr>6а</vt:lpstr>
      <vt:lpstr>6б</vt:lpstr>
      <vt:lpstr>6в</vt:lpstr>
      <vt:lpstr>7а</vt:lpstr>
      <vt:lpstr>7б</vt:lpstr>
      <vt:lpstr>7в</vt:lpstr>
      <vt:lpstr>8а</vt:lpstr>
      <vt:lpstr>8б</vt:lpstr>
      <vt:lpstr>8в</vt:lpstr>
      <vt:lpstr>8г</vt:lpstr>
      <vt:lpstr>9а</vt:lpstr>
      <vt:lpstr>9б</vt:lpstr>
      <vt:lpstr>9в</vt:lpstr>
      <vt:lpstr>10а</vt:lpstr>
      <vt:lpstr>11а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Berimor</dc:creator>
  <cp:lastModifiedBy>Berimor</cp:lastModifiedBy>
  <cp:lastPrinted>2018-12-31T15:55:56Z</cp:lastPrinted>
  <dcterms:created xsi:type="dcterms:W3CDTF">2018-12-31T15:06:37Z</dcterms:created>
  <dcterms:modified xsi:type="dcterms:W3CDTF">2018-12-31T17:32:50Z</dcterms:modified>
</cp:coreProperties>
</file>